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English/"/>
    </mc:Choice>
  </mc:AlternateContent>
  <xr:revisionPtr revIDLastSave="80" documentId="13_ncr:1_{2DDD441A-587D-46CB-B061-891CE409ECCD}" xr6:coauthVersionLast="47" xr6:coauthVersionMax="47" xr10:uidLastSave="{FBA70441-C01C-4EA3-A5D8-0A1893927AA3}"/>
  <workbookProtection workbookAlgorithmName="SHA-512" workbookHashValue="l2h0jfM2/NRYouGvYX+DmHRVmLJgY0mI6dN1IX198VP1kn9+uElJntHVGImleLnmBZUnYunXVje9LOK9fh9olg==" workbookSaltValue="mNAxeA1r+iEA/iDfzoFC1A==" workbookSpinCount="100000" lockStructure="1"/>
  <bookViews>
    <workbookView xWindow="20" yWindow="720" windowWidth="19180" windowHeight="10080" tabRatio="796" xr2:uid="{F2EBAE35-0E98-4A57-8829-B83188B560EC}"/>
  </bookViews>
  <sheets>
    <sheet name="User Guide " sheetId="11" r:id="rId1"/>
    <sheet name="Identify site-dist.activities" sheetId="1" r:id="rId2"/>
    <sheet name="Plan site-dist.activities" sheetId="2" r:id="rId3"/>
    <sheet name="Plan CC" sheetId="3" r:id="rId4"/>
    <sheet name="Changes low-risk Criteria" sheetId="8" r:id="rId5"/>
    <sheet name="Plan CIC" sheetId="6" r:id="rId6"/>
    <sheet name="FSC P&amp;C"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8" l="1"/>
  <c r="O10" i="8"/>
  <c r="O9" i="8"/>
  <c r="P11" i="8"/>
  <c r="P10" i="8"/>
  <c r="P9" i="8"/>
  <c r="D11" i="8"/>
  <c r="D10" i="8"/>
  <c r="D9" i="8"/>
  <c r="D20" i="8"/>
  <c r="D19" i="8"/>
  <c r="D18" i="8"/>
  <c r="D17" i="8"/>
  <c r="D16" i="8"/>
  <c r="D15" i="8"/>
  <c r="D14" i="8"/>
  <c r="D13" i="8"/>
  <c r="D12" i="8"/>
  <c r="D8" i="8"/>
  <c r="D7" i="8"/>
  <c r="D6" i="8"/>
  <c r="D5" i="8"/>
  <c r="D4" i="8"/>
  <c r="C3" i="2" l="1"/>
  <c r="D6" i="1"/>
  <c r="B33" i="1"/>
  <c r="B31" i="1"/>
  <c r="B32" i="1"/>
  <c r="B30" i="1"/>
  <c r="B29" i="1"/>
  <c r="B25" i="1"/>
  <c r="B26" i="1"/>
  <c r="B27" i="1" s="1"/>
  <c r="B28" i="1" s="1"/>
  <c r="B24" i="1"/>
  <c r="D23" i="1"/>
  <c r="D24" i="1" s="1"/>
  <c r="D25" i="1" s="1"/>
  <c r="D26" i="1" s="1"/>
  <c r="D27" i="1" s="1"/>
  <c r="D28" i="1" s="1"/>
  <c r="D29" i="1" s="1"/>
  <c r="D30" i="1" s="1"/>
  <c r="D31" i="1" s="1"/>
  <c r="D32" i="1" s="1"/>
  <c r="D33" i="1" s="1"/>
  <c r="D22" i="1"/>
  <c r="D21" i="1"/>
  <c r="D20" i="1"/>
  <c r="D19" i="1"/>
  <c r="D18" i="1"/>
  <c r="D17" i="1"/>
  <c r="D16" i="1"/>
  <c r="D15" i="1"/>
  <c r="D14" i="1"/>
  <c r="D13" i="1"/>
  <c r="D12" i="1"/>
  <c r="D11" i="1"/>
  <c r="D10" i="1"/>
  <c r="D9" i="1"/>
  <c r="D8" i="1"/>
  <c r="D7" i="1"/>
  <c r="D5" i="1"/>
  <c r="D4" i="1"/>
  <c r="C4" i="2" l="1"/>
  <c r="P17" i="8"/>
  <c r="O17" i="8"/>
  <c r="P20" i="8"/>
  <c r="O20" i="8"/>
  <c r="P19" i="8"/>
  <c r="O19" i="8"/>
  <c r="P18" i="8"/>
  <c r="O18" i="8"/>
  <c r="P16" i="8"/>
  <c r="O16" i="8"/>
  <c r="P15" i="8"/>
  <c r="O15" i="8"/>
  <c r="P14" i="8"/>
  <c r="O14" i="8"/>
  <c r="P13" i="8"/>
  <c r="O13" i="8"/>
  <c r="P12" i="8"/>
  <c r="O12" i="8"/>
  <c r="P8" i="8"/>
  <c r="O8" i="8"/>
  <c r="P7" i="8"/>
  <c r="O7" i="8"/>
  <c r="P6" i="8"/>
  <c r="O6" i="8"/>
  <c r="P5" i="8"/>
  <c r="O5" i="8"/>
  <c r="P4" i="8"/>
  <c r="O4" i="8"/>
  <c r="Q9" i="6"/>
  <c r="P9" i="6"/>
  <c r="Q10" i="6" l="1"/>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6" i="6"/>
  <c r="Q5" i="6"/>
  <c r="Q4" i="6"/>
  <c r="Q3" i="6"/>
  <c r="Q2" i="6"/>
  <c r="O2" i="6"/>
  <c r="P2" i="3"/>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D3" i="6"/>
  <c r="P5" i="3"/>
  <c r="P6" i="3"/>
  <c r="P7" i="3"/>
  <c r="P8" i="3"/>
  <c r="P9" i="3"/>
  <c r="P10" i="3"/>
  <c r="P11" i="3"/>
  <c r="P12" i="3"/>
  <c r="P13" i="3"/>
  <c r="P14" i="3"/>
  <c r="P15" i="3"/>
  <c r="P16" i="3"/>
  <c r="P17" i="3"/>
  <c r="P18" i="3"/>
  <c r="P19" i="3"/>
  <c r="P21" i="3"/>
  <c r="P22" i="3"/>
  <c r="P23" i="3"/>
  <c r="P24" i="3"/>
  <c r="P25" i="3"/>
  <c r="P26" i="3"/>
  <c r="P27" i="3"/>
  <c r="P28" i="3"/>
  <c r="P29" i="3"/>
  <c r="P30" i="3"/>
  <c r="P32" i="3"/>
  <c r="P33" i="3"/>
  <c r="P34" i="3"/>
  <c r="P35" i="3"/>
  <c r="P36" i="3"/>
  <c r="P37" i="3"/>
  <c r="P38" i="3"/>
  <c r="P39" i="3"/>
  <c r="P40" i="3"/>
  <c r="P41" i="3"/>
  <c r="P42" i="3"/>
  <c r="P43" i="3"/>
  <c r="P4" i="3"/>
  <c r="D4" i="6" l="1"/>
  <c r="D5" i="6" s="1"/>
  <c r="D6" i="6"/>
  <c r="Q7" i="6"/>
</calcChain>
</file>

<file path=xl/sharedStrings.xml><?xml version="1.0" encoding="utf-8"?>
<sst xmlns="http://schemas.openxmlformats.org/spreadsheetml/2006/main" count="418" uniqueCount="286">
  <si>
    <t>I Q</t>
  </si>
  <si>
    <t>II Q</t>
  </si>
  <si>
    <t>III Q</t>
  </si>
  <si>
    <t>IV Q</t>
  </si>
  <si>
    <t>No.</t>
  </si>
  <si>
    <t>10.4</t>
  </si>
  <si>
    <t>10.7</t>
  </si>
  <si>
    <t>10.8</t>
  </si>
  <si>
    <t>1.2</t>
  </si>
  <si>
    <t>1.3</t>
  </si>
  <si>
    <t>1.5</t>
  </si>
  <si>
    <t>1.6</t>
  </si>
  <si>
    <t>1.7</t>
  </si>
  <si>
    <t>1.8</t>
  </si>
  <si>
    <t>2.1</t>
  </si>
  <si>
    <t>2.3</t>
  </si>
  <si>
    <t>2.4</t>
  </si>
  <si>
    <t>2.6</t>
  </si>
  <si>
    <t>3.1</t>
  </si>
  <si>
    <t>3.2</t>
  </si>
  <si>
    <t>3.3</t>
  </si>
  <si>
    <t>3.4</t>
  </si>
  <si>
    <t>4.1</t>
  </si>
  <si>
    <t>4.2</t>
  </si>
  <si>
    <t>4.6</t>
  </si>
  <si>
    <t>5.2</t>
  </si>
  <si>
    <t>6.1</t>
  </si>
  <si>
    <t>6.2</t>
  </si>
  <si>
    <t>6.3</t>
  </si>
  <si>
    <t>6.4</t>
  </si>
  <si>
    <t>6.5</t>
  </si>
  <si>
    <t>6.7</t>
  </si>
  <si>
    <t>6.9</t>
  </si>
  <si>
    <t>7.1</t>
  </si>
  <si>
    <t>8.5</t>
  </si>
  <si>
    <t>9.1</t>
  </si>
  <si>
    <t>10.1</t>
  </si>
  <si>
    <t>10.2</t>
  </si>
  <si>
    <t>10.3</t>
  </si>
  <si>
    <t>10.5</t>
  </si>
  <si>
    <t>10.11</t>
  </si>
  <si>
    <t>✔</t>
  </si>
  <si>
    <t>Activa se planifica acción</t>
  </si>
  <si>
    <t>CRB</t>
  </si>
  <si>
    <t>10.10</t>
  </si>
  <si>
    <t>❌</t>
  </si>
  <si>
    <t>1.1</t>
  </si>
  <si>
    <t>1.4</t>
  </si>
  <si>
    <t>2.2</t>
  </si>
  <si>
    <t>2.5</t>
  </si>
  <si>
    <t>3.5</t>
  </si>
  <si>
    <t>3.6</t>
  </si>
  <si>
    <t>4.3</t>
  </si>
  <si>
    <t>4.4</t>
  </si>
  <si>
    <t>4.5</t>
  </si>
  <si>
    <t>4.7</t>
  </si>
  <si>
    <t>4.8</t>
  </si>
  <si>
    <t>5.1</t>
  </si>
  <si>
    <t>5.3</t>
  </si>
  <si>
    <t>5.4</t>
  </si>
  <si>
    <t>5.5</t>
  </si>
  <si>
    <t>6.6</t>
  </si>
  <si>
    <t>6.8</t>
  </si>
  <si>
    <t>7.2</t>
  </si>
  <si>
    <t>7.3</t>
  </si>
  <si>
    <t>7.4</t>
  </si>
  <si>
    <t>7.5</t>
  </si>
  <si>
    <t>7.6</t>
  </si>
  <si>
    <t>8.1</t>
  </si>
  <si>
    <t>8.2</t>
  </si>
  <si>
    <t>8.3</t>
  </si>
  <si>
    <t>8.4</t>
  </si>
  <si>
    <t>9.2</t>
  </si>
  <si>
    <t>9.3</t>
  </si>
  <si>
    <t>9.4</t>
  </si>
  <si>
    <t>10.6</t>
  </si>
  <si>
    <t>10.9</t>
  </si>
  <si>
    <t>10.12</t>
  </si>
  <si>
    <t>Cantidades</t>
  </si>
  <si>
    <t>Año 1</t>
  </si>
  <si>
    <t>Año 2</t>
  </si>
  <si>
    <t>Año 3</t>
  </si>
  <si>
    <t>Año 4</t>
  </si>
  <si>
    <t>Año 5</t>
  </si>
  <si>
    <t>4.X</t>
  </si>
  <si>
    <t>6.10</t>
  </si>
  <si>
    <t>6.11</t>
  </si>
  <si>
    <t>User guide</t>
  </si>
  <si>
    <t>Action Plan</t>
  </si>
  <si>
    <t>The Action Plan is a mandatory requirement for The Organization obtaining FSC forest management certification applying the Continuous Improvement Procedure (CIP). It is also compulsory to present the Action Plan to the certification body (CB) in the present format (excel file).</t>
  </si>
  <si>
    <t>The Action Plan is composed of 5 steps; for each step you will find one sheet in this excel file.</t>
  </si>
  <si>
    <r>
      <rPr>
        <b/>
        <sz val="11"/>
        <color theme="1"/>
        <rFont val="Greycliff CF"/>
        <family val="3"/>
      </rPr>
      <t xml:space="preserve">Sheet 1: Determine site-disturbing activities
</t>
    </r>
    <r>
      <rPr>
        <sz val="11"/>
        <color theme="1"/>
        <rFont val="Greycliff CF"/>
        <family val="3"/>
      </rPr>
      <t>Complete the table (column C) with the activities that will be carried out in your management unit/s during the Action Plan Cycle (5 years) that meet the FSC definition for site-disturbing activities. You can add comments (column E).</t>
    </r>
  </si>
  <si>
    <r>
      <rPr>
        <b/>
        <sz val="11"/>
        <color theme="1"/>
        <rFont val="Greycliff CF"/>
        <family val="3"/>
      </rPr>
      <t>Sheet 2: Plan site-disturbing activities</t>
    </r>
    <r>
      <rPr>
        <sz val="11"/>
        <color theme="1"/>
        <rFont val="Greycliff CF"/>
        <family val="3"/>
      </rPr>
      <t xml:space="preserve">
In this table, please establish the plan for the site-disturbing activities you will carry out during the Action Plan Cycle (5 years). 
The site-disturbing activities listed in the previous sheet appears in the tab on the bottom right in each cell. There you can select the one you plan for each quarter per year.  
You can add as many rows (quarters) as needed from the right edge of the end of the table.
You can name the quarter cells (quarter 1-4) on the bottom right of the quarter cells.  
For example: If four different site-disturbing activities are planned to be carried out in quarter 1 of year 2 you can add 4 rows and name them all “Quarter II” and add the information in the column of Year 2.</t>
    </r>
  </si>
  <si>
    <r>
      <rPr>
        <b/>
        <sz val="11"/>
        <color theme="1"/>
        <rFont val="Greycliff CF"/>
        <family val="3"/>
      </rPr>
      <t>Note:</t>
    </r>
    <r>
      <rPr>
        <sz val="11"/>
        <color theme="1"/>
        <rFont val="Greycliff CF"/>
        <family val="3"/>
      </rPr>
      <t xml:space="preserve">
While it is not always certain if the activities will be carried out as planned, the site-disturbing activities should still be planned as best as possible. In the case of activities being carried out at different times than planned, the plan can be corrected and shall be sent to the CB for approval.</t>
    </r>
  </si>
  <si>
    <r>
      <rPr>
        <b/>
        <sz val="11"/>
        <color theme="1"/>
        <rFont val="Greycliff CF"/>
        <family val="3"/>
      </rPr>
      <t>"Delete" function:</t>
    </r>
    <r>
      <rPr>
        <sz val="11"/>
        <color theme="1"/>
        <rFont val="Greycliff CF"/>
        <family val="3"/>
      </rPr>
      <t xml:space="preserve">
To clear responses, you must select only the cell or column that contains the responses and press the "delete" button on your keyboard. In this way, the system will reboot and can start responding again. Be careful not to delete questions, titles, or field names from the forms.</t>
    </r>
  </si>
  <si>
    <t>Criteria</t>
  </si>
  <si>
    <t>Indicators</t>
  </si>
  <si>
    <t>FSC PRINCIPLES</t>
  </si>
  <si>
    <r>
      <rPr>
        <b/>
        <sz val="14"/>
        <color rgb="FF285C4D"/>
        <rFont val="Greycliff CF"/>
        <family val="3"/>
      </rPr>
      <t>Principle 1</t>
    </r>
    <r>
      <rPr>
        <b/>
        <sz val="11"/>
        <color theme="1"/>
        <rFont val="Greycliff CF"/>
        <family val="3"/>
      </rPr>
      <t xml:space="preserve">
</t>
    </r>
    <r>
      <rPr>
        <b/>
        <sz val="12"/>
        <color theme="1"/>
        <rFont val="Greycliff CF"/>
        <family val="3"/>
      </rPr>
      <t>Compliance with Laws</t>
    </r>
    <r>
      <rPr>
        <b/>
        <sz val="11"/>
        <color theme="1"/>
        <rFont val="Greycliff CF"/>
        <family val="3"/>
      </rPr>
      <t xml:space="preserve">
</t>
    </r>
    <r>
      <rPr>
        <sz val="11"/>
        <color theme="1"/>
        <rFont val="Greycliff CF"/>
        <family val="3"/>
      </rPr>
      <t>The Organization* shall comply with all applicable laws*, regulations and nationally- ratified* international treaties, conventions and agreements.</t>
    </r>
  </si>
  <si>
    <t>The Organization* shall be a legally defined entity with clear, documented and unchallenged legal registration*, with written authorization from the legally competent* authority for specific activities.</t>
  </si>
  <si>
    <t>The Organization* shall demonstrate that the legal status* of the Management Unit*, including tenure* and use rights*, and its boundaries, are clearly defined.</t>
  </si>
  <si>
    <t>The Organization* shall have legal* rights to operate in the Management Unit*, which fit the legal
status* of The Organization and of the Management Unit, and shall comply with the associated legal obligations in applicable national and local laws* and regulations and administrative requirements.
The legal rights shall provide for harvest of products and/or supply of ecosystem services* from within the Management Unit. The Organization shall pay the legally prescribed charges associated with such rights and obligations.</t>
  </si>
  <si>
    <t>The Organization* shall develop and implement measures, and/or shall engage with regulatory agencies, to systematically protect the Management Unit* from unauthorized or illegal resource use, settlement and other illegal activities.</t>
  </si>
  <si>
    <t>The Organization* shall comply with the applicable national laws*, local laws*, ratified* international conventions and obligatory codes of practice*, relating to the transportation and trade of forest products within and from the Management Unit*, and/or up to the point of first sale.</t>
  </si>
  <si>
    <t>The Organization* shall identify, prevent and resolve disputes over issues of statutory or customary law*, which can be settled out of court in a timely manner, through engagement* with affected stakeholders*.</t>
  </si>
  <si>
    <t>The Organization* shall publicize a commitment not to offer or receive bribes in money or any other form of corruption, and shall comply with anti-corruption legislation where this exists. In the absence of anti-corruption legislation, The Organization shall implement other anti-corruption measures proportionate to the scale* and intensity* of management activities and the risk* of corruption.</t>
  </si>
  <si>
    <t>The Organization* shall demonstrate a long-term commitment to adhere to the FSC Principles* and Criteria* in the Management Unit*, and to related FSC Policies and Standards. A statement of this commitment shall be contained in a publicly available* document made freely available.</t>
  </si>
  <si>
    <r>
      <rPr>
        <b/>
        <sz val="14"/>
        <color rgb="FF285C4D"/>
        <rFont val="Greycliff CF"/>
        <family val="3"/>
      </rPr>
      <t>Principle 2</t>
    </r>
    <r>
      <rPr>
        <b/>
        <sz val="11"/>
        <color theme="1"/>
        <rFont val="Greycliff CF"/>
        <family val="3"/>
      </rPr>
      <t xml:space="preserve">
</t>
    </r>
    <r>
      <rPr>
        <b/>
        <sz val="12"/>
        <color theme="1"/>
        <rFont val="Greycliff CF"/>
        <family val="3"/>
      </rPr>
      <t>Workers Rights and Employment Conditions</t>
    </r>
    <r>
      <rPr>
        <b/>
        <sz val="11"/>
        <color theme="1"/>
        <rFont val="Greycliff CF"/>
        <family val="3"/>
      </rPr>
      <t xml:space="preserve">
</t>
    </r>
    <r>
      <rPr>
        <sz val="11"/>
        <color theme="1"/>
        <rFont val="Greycliff CF"/>
        <family val="3"/>
      </rPr>
      <t>The Organization* shall maintain or enhance the social and economic wellbeing of workers*.</t>
    </r>
  </si>
  <si>
    <t>The Organization* shall uphold* the principles and rights at work as defined in the ILO Declaration on Fundamental Principles and Rights at Work (1998) based on the eight ILO Core Labour Conventions.</t>
  </si>
  <si>
    <t>The Organization* shall promote gender equality* in employment practices, training opportunities, awarding of contracts, processes of engagement* and management activities.</t>
  </si>
  <si>
    <t>The Organization* shall implement health and safety practices to protect workers* from occupational safety and health hazards. These practices shall, proportionate to scale, intensity and risk* of management activities, meet or exceed the recommendations of the ILO Code of Practice on Safety and Health in Forestry Work.</t>
  </si>
  <si>
    <t>The Organization* shall pay wages that meet or exceed minimum forest industry standards or other recognized forest industry wage agreements or living wages*, where these are higher than the legal minimum wages. When none of these exist, The Organization shall through engagement* with workers* develop mechanisms for determining living wages.</t>
  </si>
  <si>
    <t>The Organization* shall demonstrate that workers* have job-specific training and supervision to safely and effectively implement the management plan* and all management activities.</t>
  </si>
  <si>
    <t>The Organization* through engagement* with workers* shall have mechanisms for resolving grievances and for providing fair compensation to workers for loss or damage to property, occupational diseases*, or occupational injuries* sustained while working for The Organization.</t>
  </si>
  <si>
    <r>
      <rPr>
        <b/>
        <sz val="14"/>
        <color rgb="FF285C4D"/>
        <rFont val="Greycliff CF"/>
        <family val="3"/>
      </rPr>
      <t>Principle 3</t>
    </r>
    <r>
      <rPr>
        <b/>
        <sz val="11"/>
        <color theme="1"/>
        <rFont val="Greycliff CF"/>
        <family val="3"/>
      </rPr>
      <t xml:space="preserve">
</t>
    </r>
    <r>
      <rPr>
        <b/>
        <sz val="12"/>
        <color theme="1"/>
        <rFont val="Greycliff CF"/>
        <family val="3"/>
      </rPr>
      <t xml:space="preserve">Indigenous Peoples’ Rights
</t>
    </r>
    <r>
      <rPr>
        <b/>
        <sz val="11"/>
        <color theme="1"/>
        <rFont val="Greycliff CF"/>
        <family val="3"/>
      </rPr>
      <t xml:space="preserve">
</t>
    </r>
    <r>
      <rPr>
        <sz val="11"/>
        <color theme="1"/>
        <rFont val="Greycliff CF"/>
        <family val="3"/>
      </rPr>
      <t>The Organization* shall identify and uphold* Indigenous Peoples’* legal and customary rights* of ownership, use and management of land, territories and resources affected by management activities.</t>
    </r>
  </si>
  <si>
    <t>The Organization* shall recognize and uphold* the legal and customary rights* of Indigenous Peoples* to maintain control over management activities within or related to the Management Unit* to the extent necessary to protect their rights, resources and lands and territories. Delegation by Indigenous Peoples of control over management activities to third parties requires Free, Prior and Informed Consent*.</t>
  </si>
  <si>
    <t>The Organization* shall identify the Indigenous Peoples* that exist within the Management Unit* or are affected by management activities. The Organization shall then, through engagement* with these Indigenous Peoples, identify their rights of tenure*, their rights of access to and use of forest resources and ecosystem services*, their customary rights* and legal rights and obligations, that apply within the Management Unit. The Organization shall also identify areas where these rights are contested.</t>
  </si>
  <si>
    <t>In the event of delegation of control over management activities, a binding agreement between The Organization* and the Indigenous Peoples* shall be concluded through Free, Prior and Informed Consent*. The agreement shall define its duration, provisions for renegotiation, renewal, termination, economic conditions and other terms and conditions. The agreement shall make provision for monitoring by Indigenous Peoples of The Organization’s compliance with its terms and conditions.</t>
  </si>
  <si>
    <t>The Organization* shall recognize and uphold* the rights, customs and culture of Indigenous Peoples* as defined in the United Nations Declaration on the Rights of Indigenous Peoples (2007) and ILO Convention 169 (1989).</t>
  </si>
  <si>
    <t>The Organization*, through engagement* with Indigenous Peoples*, shall identify sites which are of special cultural, ecological, economic, religious or spiritual significance and for which these Indigenous Peoples hold legal or customary rights*. These sites shall be recognized by The Organization and their management, and/or protection shall be agreed through engagement with these Indigenous Peoples.</t>
  </si>
  <si>
    <t>The Organization* shall uphold* the right of Indigenous Peoples* to protect and utilize their traditional
knowledge and shall compensate Indigenous Peoples for the utilization of such knowledge and their intellectual property*. A binding agreement as per Criterion 3.3 shall be concluded between The Organization and the Indigenous Peoples for such utilization through Free, Prior and Informed Consent* before utilization takes place and shall be consistent with the protection of intellectual property rights.</t>
  </si>
  <si>
    <r>
      <rPr>
        <b/>
        <sz val="14"/>
        <color rgb="FF285C4D"/>
        <rFont val="Greycliff CF"/>
        <family val="3"/>
      </rPr>
      <t>Principle 4</t>
    </r>
    <r>
      <rPr>
        <b/>
        <sz val="11"/>
        <color theme="1"/>
        <rFont val="Greycliff CF"/>
        <family val="3"/>
      </rPr>
      <t xml:space="preserve">
</t>
    </r>
    <r>
      <rPr>
        <b/>
        <sz val="12"/>
        <color theme="1"/>
        <rFont val="Greycliff CF"/>
        <family val="3"/>
      </rPr>
      <t>Community Relations</t>
    </r>
    <r>
      <rPr>
        <b/>
        <sz val="11"/>
        <color theme="1"/>
        <rFont val="Greycliff CF"/>
        <family val="3"/>
      </rPr>
      <t xml:space="preserve">
</t>
    </r>
    <r>
      <rPr>
        <sz val="11"/>
        <color theme="1"/>
        <rFont val="Greycliff CF"/>
        <family val="3"/>
      </rPr>
      <t>The Organization * shall contribute to maintaining or enhancing the social and economic wellbeing of local communities*.</t>
    </r>
  </si>
  <si>
    <t>The Organization* shall identify the local communities* that exist within the Management Unit* and those that are affected by management activities. The Organization shall then, through engagement* with these local communities*, identify their rights of tenure*, their rights of access to and use of forest resources and ecosystem services*, their customary rights* and legal rights and obligations, that apply within the Management Unit.</t>
  </si>
  <si>
    <t>The Organization* shall recognize and uphold* the legal and customary rights* of local communities* to maintain control over management activities within or related to the Management Unit* to the extent necessary to protect their rights, resources, lands and territories. Delegation by traditional peoples* of control over management activities to third parties requires Free, Prior and Informed Consent*.</t>
  </si>
  <si>
    <t>In the event of delegation of control over management activities, a binding agreement between The Organization* and the traditional peoples* shall be concluded through Free, Prior and Informed Consent*. The agreement shall define its duration, provisions for renegotiation, renewal, termination, economic conditions and other terms and conditions. The agreement shall make provision for monitoring by traditional peoples of The Organization’s compliance with its terms and conditions.</t>
  </si>
  <si>
    <t>The Organization* shall provide reasonable* opportunities for employment, training and other services to local communities*, contractors and suppliers proportionate to scale and intensity of its management activities.</t>
  </si>
  <si>
    <t>The Organization* shall implement additional activities, through engagement* with local communities*, that contribute to their social and economic development, proportionate to the scale, intensity and socio-economic impact of its management activities.</t>
  </si>
  <si>
    <t>The Organization*, through engagement* with local communities*, shall take action to identify, avoid and mitigate significant negative social, environmental and economic impacts of its management activities on affected communities. The action taken shall be proportionate to the scale, intensity and risk* of those activities and negative impacts.</t>
  </si>
  <si>
    <t>The Organization*, through engagement* with local communities*, shall have mechanisms for resolving grievances and providing fair compensation to local communities and individuals with regard to the impacts of management activities of The Organization.</t>
  </si>
  <si>
    <t>The Organization*, through engagement* with local communities*, shall identify sites which are of special cultural, ecological, economic, religious or spiritual significance, and for which these local communities hold legal or customary rights*. These sites shall be recognized by The Organization, and their management and/or protection shall be agreed through engagement with these local communities.</t>
  </si>
  <si>
    <t>The Organization* shall uphold* the right of traditional peoples* to protect and utilize their traditional knowledge and shall compensate them for the utilization of such knowledge and their intellectual property. A binding agreement as per Criterion 3.3 shall be concluded between The Organization and the traditional peoples for such utilization through Free, Prior and Informed Consent* before utilization takes place, and shall be consistent with the protection of intellectual property rights.</t>
  </si>
  <si>
    <r>
      <rPr>
        <b/>
        <sz val="14"/>
        <color rgb="FF285C4D"/>
        <rFont val="Greycliff CF"/>
        <family val="3"/>
      </rPr>
      <t>Principle 5</t>
    </r>
    <r>
      <rPr>
        <b/>
        <sz val="11"/>
        <color theme="1"/>
        <rFont val="Greycliff CF"/>
        <family val="3"/>
      </rPr>
      <t xml:space="preserve">
</t>
    </r>
    <r>
      <rPr>
        <b/>
        <sz val="12"/>
        <color theme="1"/>
        <rFont val="Greycliff CF"/>
        <family val="3"/>
      </rPr>
      <t>Benefits from the Forest</t>
    </r>
    <r>
      <rPr>
        <b/>
        <sz val="11"/>
        <color theme="1"/>
        <rFont val="Greycliff CF"/>
        <family val="3"/>
      </rPr>
      <t xml:space="preserve">
</t>
    </r>
    <r>
      <rPr>
        <sz val="11"/>
        <color theme="1"/>
        <rFont val="Greycliff CF"/>
        <family val="3"/>
      </rPr>
      <t>The Organization* shall efficiently manage the range of multiple products and services of the Management Unit* to maintain or enhance long term economic viability* and the range of environmental and social benefits.</t>
    </r>
  </si>
  <si>
    <t>The Organization* shall identify, produce, or enable the production of, diversified benefits and/or products, based on the range of resources and ecosystem services* existing in the Management Unit* in order to strengthen and diversify the local economy proportionate to the scale* and intensity* of management activities.</t>
  </si>
  <si>
    <t>The Organization* shall normally harvest products and services from the Management Unit* at or below a level which can be permanently sustained.</t>
  </si>
  <si>
    <t>The Organization* shall demonstrate that the positive and negative externalities* of operation are included in the management plan*.</t>
  </si>
  <si>
    <t>The Organization* shall use local processing, local services, and local value adding to meet the requirements of The Organization where these are available, proportionate to scale, intensity and risk*. If these are not locally available, The Organization shall make reasonable* attempts to help establish these services.</t>
  </si>
  <si>
    <t>The Organization* shall demonstrate through its planning and expenditures proportionate to scale, intensity and risk*, its commitment to long-term economic viability*.</t>
  </si>
  <si>
    <r>
      <rPr>
        <b/>
        <sz val="14"/>
        <color rgb="FF285C4D"/>
        <rFont val="Greycliff CF"/>
        <family val="3"/>
      </rPr>
      <t>Principle 6</t>
    </r>
    <r>
      <rPr>
        <b/>
        <sz val="11"/>
        <color theme="1"/>
        <rFont val="Greycliff CF"/>
        <family val="3"/>
      </rPr>
      <t xml:space="preserve">
</t>
    </r>
    <r>
      <rPr>
        <b/>
        <sz val="12"/>
        <color theme="1"/>
        <rFont val="Greycliff CF"/>
        <family val="3"/>
      </rPr>
      <t>Environmental Values and Impacts</t>
    </r>
    <r>
      <rPr>
        <b/>
        <sz val="11"/>
        <color theme="1"/>
        <rFont val="Greycliff CF"/>
        <family val="3"/>
      </rPr>
      <t xml:space="preserve">
</t>
    </r>
    <r>
      <rPr>
        <sz val="11"/>
        <color theme="1"/>
        <rFont val="Greycliff CF"/>
        <family val="3"/>
      </rPr>
      <t>The Organization* shall maintain, conserve and/or restore ecosystem services* and environmental values* of the Management Unit*, and shall avoid, repair or mitigate negative environmental impacts.</t>
    </r>
  </si>
  <si>
    <t>The Organization* shall assess environmental values* in the Management Unit* and those values
outside the Management Unit potentially affected by management activities. This assessment shall be undertaken with a level of detail, scale and frequency that is proportionate to the scale, intensity and risk* of management activities, and is sufficient for the purpose of deciding the necessary conservation measures, and for detecting and monitoring possible negative impacts of those activities.</t>
  </si>
  <si>
    <t>Prior to the start of site-disturbing activities, The Organization* shall identify and assess the scale, intensity and risk* of potential impacts of management activities on the identified environmental values*.</t>
  </si>
  <si>
    <t>The Organization* shall identify and implement effective actions to prevent negative impacts of management activities on the environmental values*, and to mitigate and repair those that occur, proportionate to the scale, intensity and risk* of these impacts.</t>
  </si>
  <si>
    <t>The Organization* shall protect rare species* and threatened species* and their habitats* in the
Management Unit* through conservation zones*, protection areas*, connectivity* and/or (where
necessary) other direct measures for their survival and viability. These measures shall be
proportionate to the scale, intensity and risk* of management activities and to the conservation status and ecological requirements of the rare and threatened species. The Organization shall take into account the geographic range and ecological requirements of rare and threatened species beyond the boundary of the Management Unit, when determining the measures to be taken inside the Management Unit.</t>
  </si>
  <si>
    <t>The Organization* shall identify and protect representative sample areas of native ecosystems
and/or restore them to more natural conditions. Where representative sample areas do not exist or are insufficient, The Organization shall restore a proportion of the Management Unit* to more natural conditions. The size of the areas and the measures taken for their protection or restoration, including within plantations, shall be proportionate to the conservation status and value of the ecosystems at the landscape level, and the scale, intensity and risk* of management activities.</t>
  </si>
  <si>
    <t>The Organization* shall effectively maintain the continued existence of naturally occurring native species and genotypes, and prevent losses of biological diversity*, especially through habitat management in the Management Unit*. The Organization shall demonstrate that effective measures are in place to manage and control hunting, fishing, trapping and collecting.</t>
  </si>
  <si>
    <t>The Organization* shall protect or restore natural water courses, water bodies, riparian zones and their connectivity. The Organization shall avoid negative impacts on water quality and quantity and mitigate and remedy those that occur.</t>
  </si>
  <si>
    <t>The Organization* shall manage the landscape* in the Management Unit* to maintain and/or restore a varying mosaic of species, sizes, ages, spatial scales and regeneration cycles appropriate for the landscape values* in that region, and for enhancing environmental and economic resilience*.</t>
  </si>
  <si>
    <t>The Organization* shall not convert natural forest* or High Conservation Value* areas to plantations* or to non-forest land use, nor transform plantations on sites directly converted from natural forest to non-forest land use, except when the conversion:
a) affects a very limited portion* of the Management Unit*, and
b) will produce clear, substantial, additional, secure long-term conservation and social benefits in the Management Unit, and
c) does not damage or threaten High Conservation Values, nor any sites or resources necessary to maintain or enhance those High Conservation Values.</t>
  </si>
  <si>
    <t>Management Units* shall not qualify for certification if they contain natural forests* or High Conservation Value* areas converted after 31 December 2020, except where the conversion:
a) affected a very limited portion* of the Management Unit, and
b) is producing clear, substantial, additional, secure long-term conservation* and social benefits in the Management Unit, and
c) did not threaten High Conservation Values, nor any sites or resources necessary to maintain or enhance those High Conservation Values.</t>
  </si>
  <si>
    <r>
      <rPr>
        <b/>
        <sz val="14"/>
        <color rgb="FF285C4D"/>
        <rFont val="Greycliff CF"/>
        <family val="3"/>
      </rPr>
      <t>Principle 7</t>
    </r>
    <r>
      <rPr>
        <b/>
        <sz val="11"/>
        <color theme="1"/>
        <rFont val="Greycliff CF"/>
        <family val="3"/>
      </rPr>
      <t xml:space="preserve">
</t>
    </r>
    <r>
      <rPr>
        <b/>
        <sz val="12"/>
        <color theme="1"/>
        <rFont val="Greycliff CF"/>
        <family val="3"/>
      </rPr>
      <t>Management Planning</t>
    </r>
    <r>
      <rPr>
        <b/>
        <sz val="11"/>
        <color theme="1"/>
        <rFont val="Greycliff CF"/>
        <family val="3"/>
      </rPr>
      <t xml:space="preserve">
</t>
    </r>
    <r>
      <rPr>
        <sz val="11"/>
        <color theme="1"/>
        <rFont val="Greycliff CF"/>
        <family val="3"/>
      </rPr>
      <t xml:space="preserve">
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</si>
  <si>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t>The Organization* shall, proportionate to scale, intensity and risk* of its management activities, set policies (visions and values) and objectives* for management, which are environmentally sound, socially beneficial and economically viable. Summaries of these policies and objectives shall be incorporated into the management plan*, and publicized.</t>
  </si>
  <si>
    <t>The Organization* shall have and implement a management plan* for the Management Unit* which
is fully consistent with the policies and objectives* as established according to Criterion 7.1. The management plan shall describe the natural resources that exist in the Management Unit and explain how the plan will meet the FSC certification requirements. The management plan shall cover forest management planning and social management planning proportionate to scale, intensity and risk* of the planned activities.</t>
  </si>
  <si>
    <t>The management plan* shall include verifiable targets by which progress towards each of the prescribed management objectives* can be assessed.</t>
  </si>
  <si>
    <t>The Organization* shall update and revise periodically the management planning and procedural documentation to incorporate the results of monitoring and evaluation, stakeholder engagement* or new scientific and technical information, as well as to respond to changing environmental, social and economic circumstances.</t>
  </si>
  <si>
    <t>The Organization* shall make publicly available* a summary of the management plan* free of charge.
Excluding confidential information, other relevant components of the management plan shall be made available to affected stakeholders* on request, and at cost of reproduction and handling.</t>
  </si>
  <si>
    <t>The Organization* shall, proportionate to scale, intensity and risk* of management activities, proactively and transparently engage affected stakeholders* in its management planning and monitoring processes, and shall engage interested stakeholders* on request.</t>
  </si>
  <si>
    <r>
      <rPr>
        <b/>
        <sz val="14"/>
        <color rgb="FF285C4D"/>
        <rFont val="Greycliff CF"/>
        <family val="3"/>
      </rPr>
      <t>Principle 8</t>
    </r>
    <r>
      <rPr>
        <b/>
        <sz val="11"/>
        <color theme="1"/>
        <rFont val="Greycliff CF"/>
        <family val="3"/>
      </rPr>
      <t xml:space="preserve">
</t>
    </r>
    <r>
      <rPr>
        <b/>
        <sz val="12"/>
        <color theme="1"/>
        <rFont val="Greycliff CF"/>
        <family val="3"/>
      </rPr>
      <t>Monitoring and Assessment</t>
    </r>
    <r>
      <rPr>
        <b/>
        <sz val="11"/>
        <color theme="1"/>
        <rFont val="Greycliff CF"/>
        <family val="3"/>
      </rPr>
      <t xml:space="preserve">
</t>
    </r>
    <r>
      <rPr>
        <sz val="11"/>
        <color theme="1"/>
        <rFont val="Greycliff CF"/>
        <family val="3"/>
      </rPr>
      <t>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</si>
  <si>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t>The Organization* shall monitor the implementation of its management plan*, including its policies and objectives*, its progress with the activities planned, and the achievement of its verifiable targets.</t>
  </si>
  <si>
    <t>The Organization* shall monitor and evaluate the environmental and social impacts of the activities carried out in the Management Unit*, and changes in its environmental condition.</t>
  </si>
  <si>
    <t>The Organization* shall analyze the results of monitoring and evaluation and feed the outcomes of this analysis back into the planning process.</t>
  </si>
  <si>
    <t>The Organization* shall make publicly available* a summary of the results of monitoring free of charge, excluding confidential information.</t>
  </si>
  <si>
    <t>The Organization* shall have and implement a tracking and tracing system proportionate to scale, intensity and risk* of its management activities, for demonstrating the source and volume in proportion to projected output for each year, of all products from the Management Unit* that are marketed as FSC certified.</t>
  </si>
  <si>
    <r>
      <rPr>
        <b/>
        <sz val="14"/>
        <color rgb="FF285C4D"/>
        <rFont val="Greycliff CF"/>
        <family val="3"/>
      </rPr>
      <t>Principle 9</t>
    </r>
    <r>
      <rPr>
        <b/>
        <sz val="11"/>
        <color theme="1"/>
        <rFont val="Greycliff CF"/>
        <family val="3"/>
      </rPr>
      <t xml:space="preserve">
</t>
    </r>
    <r>
      <rPr>
        <b/>
        <sz val="12"/>
        <color theme="1"/>
        <rFont val="Greycliff CF"/>
        <family val="3"/>
      </rPr>
      <t>High Conservation Values</t>
    </r>
    <r>
      <rPr>
        <b/>
        <sz val="11"/>
        <color theme="1"/>
        <rFont val="Greycliff CF"/>
        <family val="3"/>
      </rPr>
      <t xml:space="preserve">
</t>
    </r>
    <r>
      <rPr>
        <sz val="11"/>
        <color theme="1"/>
        <rFont val="Greycliff CF"/>
        <family val="3"/>
      </rPr>
      <t>The Organization* shall maintain and/or enhance the High Conservation Values* in the Management Unit* through applying the precautionary approach*.</t>
    </r>
  </si>
  <si>
    <t>The Organization*, through engagement* with affected stakeholders*, interested stakeholders* and other means and sources, shall assess and record the presence and status of the following High Conservation Values* in the Management Unit*, proportionate to the scale, intensity and risk* of impacts of management activities, and likelihood of the occurrence of the High Conservation Values:
HCV 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
HCV 3 - Ecosystems and habitats. Rare, threatened, or endangered ecosystems, habitats* or refugia*.
HCV 4 - Critical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livelihoods, health, nutrition, water, etc.),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t>
  </si>
  <si>
    <t>The Organization* shall develop effective strategies that maintain and/or enhance the identified High Conservation Values*, through engagement* with affected stakeholders*, interested stakeholders* and experts.</t>
  </si>
  <si>
    <t>The Organization* shall implement strategies and actions that maintain and/or enhance the identified High Conservation Values*. These strategies and actions shall implement the precautionary approach* and be proportionate to the scale, intensity and risk* of management activities.</t>
  </si>
  <si>
    <t>The Organization* shall demonstrate that periodic monitoring is carried out to assess changes in the status of High Conservation Values*, and shall adapt its management strategies to ensure their effective protection. The monitoring shall be proportionate to the scale, intensity and risk* of management activities, and shall include engagement* with affected stakeholders*, interested stakeholders* and experts.</t>
  </si>
  <si>
    <t>After harvest or in accordance with the management plan*, The Organization* shall, by natural or artificial regeneration methods, regenerate vegetation cover in a timely fashion to pre-harvesting or more natural conditions.</t>
  </si>
  <si>
    <t>The Organization* shall use species for regeneration that are ecologically well adapted to the site and to the management objectives*. The Organization shall use native species* and local genotypes* for regeneration, unless there is clear and convincing justification for using others.</t>
  </si>
  <si>
    <t>The Organization* shall only use alien species* when knowledge and/or experience have shown that any invasive impacts can be controlled and effective mitigation measures are in place.</t>
  </si>
  <si>
    <t>The Organization* shall not use genetically modified organisms* in the Management Unit*.</t>
  </si>
  <si>
    <t>The Organization* shall use silvicultural* practices that are ecologically appropriate for the vegetation, species, sites and management objectives*.</t>
  </si>
  <si>
    <t>The Organization* shall minimize or avoid the use of fertilizers. When fertilizers are used, The Organization shall demonstrate that the use is equally or more ecologically and economically beneficial than the use of silvicultural systems that do not require fertilizers, and prevent, mitigate, and/or repair damage to environmental values*, including soils.</t>
  </si>
  <si>
    <t>The Organization* shall use integrated pest management and silviculture* systems which avoid, or aim at eliminating, the use of chemical pesticides*. The Organization shall not use any chemical pesticides prohibited by FSC policy. When pesticides are used, The Organization shall prevent, mitigate, and / or repair damage to environmental values* and human health.</t>
  </si>
  <si>
    <t>The Organization* shall minimize, monitor and strictly control the use of biological control agents* in accordance with internationally accepted scientific protocols*. When biological control agents* are used, The Organization shall prevent, mitigate, and/or repair damage to environmental values*.</t>
  </si>
  <si>
    <t>The Organization* shall assess risks and implement activities that reduce potential negative impacts from natural hazards proportionate to scale, intensity, and risk*.</t>
  </si>
  <si>
    <t>The Organization* shall manage infrastructural development, transport activities and silviculture* so that water resources and soils are protected, and disturbance of and damage to rare* and threatened species*, habitats*, ecosystems* and landscape values* are prevented, mitigated and/or repaired.</t>
  </si>
  <si>
    <t>The Organization* shall manage activities associated with harvesting and extraction of timber and non-timber forest products* so that environmental values* are conserved, merchantable waste is reduced, and damage to other products and services is avoided.</t>
  </si>
  <si>
    <t>The Organization* shall dispose of waste materials in an environmentally appropriate manner.</t>
  </si>
  <si>
    <r>
      <rPr>
        <b/>
        <sz val="14"/>
        <color rgb="FF285C4D"/>
        <rFont val="Greycliff CF"/>
        <family val="3"/>
      </rPr>
      <t>Principle 10</t>
    </r>
    <r>
      <rPr>
        <sz val="11"/>
        <color theme="1"/>
        <rFont val="Greycliff CF"/>
        <family val="3"/>
      </rPr>
      <t xml:space="preserve">
</t>
    </r>
    <r>
      <rPr>
        <b/>
        <sz val="12"/>
        <color theme="1"/>
        <rFont val="Greycliff CF"/>
        <family val="3"/>
      </rPr>
      <t>Implementation of Management Activities</t>
    </r>
    <r>
      <rPr>
        <sz val="11"/>
        <color theme="1"/>
        <rFont val="Greycliff CF"/>
        <family val="3"/>
      </rPr>
      <t xml:space="preserve">
Management activities conducted by or for The Organization* for the Management Unit* shall be selected and implemented consistent with The Organization’s economic, environmental and social policies and objectives* and in compliance with the Principles* and Criteria* collectively. </t>
    </r>
  </si>
  <si>
    <t>To identify site-disturbing activities</t>
  </si>
  <si>
    <t>Number</t>
  </si>
  <si>
    <t>Site-disturbing activities</t>
  </si>
  <si>
    <t>Comments</t>
  </si>
  <si>
    <t>Action planning</t>
  </si>
  <si>
    <t>To plan site-disturbing activities</t>
  </si>
  <si>
    <t>Planned actions</t>
  </si>
  <si>
    <t>Quarter</t>
  </si>
  <si>
    <t>Year I</t>
  </si>
  <si>
    <t>Year II</t>
  </si>
  <si>
    <t>Year III</t>
  </si>
  <si>
    <t>Year IV</t>
  </si>
  <si>
    <t>Year V</t>
  </si>
  <si>
    <t>Actions</t>
  </si>
  <si>
    <t>To plan Core Criteria</t>
  </si>
  <si>
    <t>Core Criteria</t>
  </si>
  <si>
    <t>Principle</t>
  </si>
  <si>
    <t>LRC</t>
  </si>
  <si>
    <t>Aplicability Check</t>
  </si>
  <si>
    <t>Aplicability</t>
  </si>
  <si>
    <t>To plan Continuous Improvement Criteria</t>
  </si>
  <si>
    <t>Core Criteria:</t>
  </si>
  <si>
    <t>Planning:</t>
  </si>
  <si>
    <t>Progress:</t>
  </si>
  <si>
    <t>3-Year planning:</t>
  </si>
  <si>
    <t>1.4. Protection of the Management Unit against illegal activities. (CIC)</t>
  </si>
  <si>
    <t>2.2. Gender equality. (CIC)</t>
  </si>
  <si>
    <t>3.6. Support the right to protect and use the traditional knowledge of Indigenous Peoples. (CIC)</t>
  </si>
  <si>
    <t>1.1. Legality of the Organization. (CIC)</t>
  </si>
  <si>
    <t>3.5. Identify and recognize important places to Indigenous Peoples. (CIC)</t>
  </si>
  <si>
    <t>2.5. Specific training and supervision for each position. (CIC)</t>
  </si>
  <si>
    <t>Legal status of the Management Unit. (CC)</t>
  </si>
  <si>
    <t>Legality of Forest Management. (CC)</t>
  </si>
  <si>
    <t>Legality of forest products transportation and trade. (CC)</t>
  </si>
  <si>
    <t>Identify, prevent and solve controversies of statutory and customary law. (CC)</t>
  </si>
  <si>
    <t>Make a public anti-corruption commitment. Comply with anti-corruption legislation. (CC)</t>
  </si>
  <si>
    <t>Publicly demonstrate commitment to FSC P&amp;C. (CC)</t>
  </si>
  <si>
    <t>Support worker rights-ILO Declaration. (CC)</t>
  </si>
  <si>
    <t>Implement Occupational Health and Safety practices. (CC)</t>
  </si>
  <si>
    <t>Pay at least minimum wage or more. (CC)</t>
  </si>
  <si>
    <t>Mechanisms to resolve complaints and grant compesation. (CC)</t>
  </si>
  <si>
    <t>Identify Indigenous Peoples and their rights. (CC)</t>
  </si>
  <si>
    <t>Recognize and support the rights of Indigenous Peoples. (CC)</t>
  </si>
  <si>
    <t>Free, Prior and Informed Consent (FPIC) for management delegation. (CC)</t>
  </si>
  <si>
    <t>Recognize and support the rights of Indigenous Peoples-United Nations Declaration. (CC)</t>
  </si>
  <si>
    <t>Identify local communities and their rights. (CC)</t>
  </si>
  <si>
    <t>Recognize and support community rights. (CC)</t>
  </si>
  <si>
    <t>Free, Prior and Informed Consent (FPIC) in the event that Traditional Peoples delegate or assign the right to forest management. (CC)</t>
  </si>
  <si>
    <t>Mechanisms to resolve complaints and compensation. (CC)</t>
  </si>
  <si>
    <t>Harvest that can be permanently sustained. (CC)</t>
  </si>
  <si>
    <t>Evaluate environmental values and possible negative impacts. (CC)</t>
  </si>
  <si>
    <t>Identify and evaluate scale, intensity and risk of impacts on environmental values. (CC)</t>
  </si>
  <si>
    <t>Prevent, mitigate, repair negative impacts. (CC)</t>
  </si>
  <si>
    <t>Protect rare and threatened species and their habitats. (CC)</t>
  </si>
  <si>
    <t>Identify and protect native ecosystems or restore them. (CC)</t>
  </si>
  <si>
    <t>Avoid negative impacts on water. (CC)</t>
  </si>
  <si>
    <t>Not convert forests to plantations or any other land use. (CC)</t>
  </si>
  <si>
    <t>Plantations that were established on converted forests areas after 1994 do not qualify for certification (only exceptions). (CC)</t>
  </si>
  <si>
    <t>Management Units* will not be eligible for certification if they contain natural forests* or High Conservation Value areas* converted after December 31, 2020, with some exceptions. (CC)</t>
  </si>
  <si>
    <t>Establish forest management policies and objectives. (CC)</t>
  </si>
  <si>
    <t>Traceability and monitoring system for forest products. (CC)</t>
  </si>
  <si>
    <t>Evaluate and register High Conservation Values. (CC)</t>
  </si>
  <si>
    <t>Regenerate the affected vegetation cover. (CC)</t>
  </si>
  <si>
    <t>Make use of local, ecologically adapted species. (CC)</t>
  </si>
  <si>
    <t>Use of exotic species only if the invasive effect is controlled. (CC)</t>
  </si>
  <si>
    <t>Do not use genetically modified organisms. (CC)</t>
  </si>
  <si>
    <t>Use ecologically appropriate silvicultural treatments. (CC)</t>
  </si>
  <si>
    <t>Integrated pest management. (CC)</t>
  </si>
  <si>
    <t>Minimize, monitor and strictly control the use of biological control agents. (CC)</t>
  </si>
  <si>
    <t>Low-impact infrastructure and transportation. (CC)</t>
  </si>
  <si>
    <t>Low impact exploitation and extraction. (CC)</t>
  </si>
  <si>
    <t>Offer opportunities (employment, etc.) to communities. (CIC)</t>
  </si>
  <si>
    <t>Contribute to the development of communities. (CIC)</t>
  </si>
  <si>
    <t>Identify, avoid and mitigate negative impacts on communities. (CIC)</t>
  </si>
  <si>
    <t>Identify and protect places of special importance. (CIC)</t>
  </si>
  <si>
    <t>Diversified benefits/products. (CIC)</t>
  </si>
  <si>
    <t>Support the right to protect and use traditional knowledge. (CIC)</t>
  </si>
  <si>
    <t>Positive and negative externalities included in the Management Plan. (CIC)</t>
  </si>
  <si>
    <t>Use local processing services, if possible. (CIC)</t>
  </si>
  <si>
    <t>Demonstrate economic viability. (CIC)</t>
  </si>
  <si>
    <t>Maintain and prevent losses of biological diversity. Manage and control hunting, capture and collection. (CIC)</t>
  </si>
  <si>
    <t>Manage landscapes and maintain landscape values. (CIC)</t>
  </si>
  <si>
    <t>Management Plan consistent with policies and objectives. (CIC)</t>
  </si>
  <si>
    <t>Verifiable management objectives. (CIC)</t>
  </si>
  <si>
    <t>Periodically review and update management planning. (CIC)</t>
  </si>
  <si>
    <t>Public summary of the Management Plan. (CIC)</t>
  </si>
  <si>
    <t>Involve stakeholders in planning and monitoring. (CIC)</t>
  </si>
  <si>
    <t>Monitor the implementation of the Management Plan. (CIC)</t>
  </si>
  <si>
    <t>Monitor and evaluate environmental and social impacts. (CIC)</t>
  </si>
  <si>
    <t>Integrate monitoring results into the Management Plan. (CIC)</t>
  </si>
  <si>
    <t>Publicly summary of monitoring results. (CIC)</t>
  </si>
  <si>
    <t>Maintain or improve High Conservation Values. (CIC)</t>
  </si>
  <si>
    <t>Precautionary strategies for maintenance or improvement of HCV. (CIC)</t>
  </si>
  <si>
    <t>HCV Monitoring. (CIC)</t>
  </si>
  <si>
    <t>Reduction of fertilizer use. (CIC)</t>
  </si>
  <si>
    <t>Reduce the effects of natural disasters. (CIC)</t>
  </si>
  <si>
    <t>Waste management. (CIC)</t>
  </si>
  <si>
    <t>Changes to low-risk Criteria planning</t>
  </si>
  <si>
    <r>
      <rPr>
        <b/>
        <sz val="11"/>
        <color theme="1"/>
        <rFont val="Greycliff CF"/>
        <family val="3"/>
      </rPr>
      <t>Sheet 4: Changes criteria with low-risk designation (LRC).</t>
    </r>
    <r>
      <rPr>
        <sz val="11"/>
        <color theme="1"/>
        <rFont val="Greycliff CF"/>
        <family val="3"/>
      </rPr>
      <t xml:space="preserve">
If for any reason the planning of site-disturbing activities is going to change, the new plan must be entered in the table of this sheet and sent as soon as possible to the CB for approval.</t>
    </r>
  </si>
  <si>
    <r>
      <rPr>
        <b/>
        <sz val="11"/>
        <color theme="1"/>
        <rFont val="Greycliff CF"/>
        <family val="3"/>
      </rPr>
      <t>Note:</t>
    </r>
    <r>
      <rPr>
        <sz val="11"/>
        <color theme="1"/>
        <rFont val="Greycliff CF"/>
        <family val="3"/>
      </rPr>
      <t xml:space="preserve">
If for any reason The Organization considers that a Continuous Improvement Criteria  is not applicable, you can decide not to select it in this table. The non-applicability of the criteria can be proposed by The Organization but must be approved by the CB.</t>
    </r>
  </si>
  <si>
    <t>Low-risk Citeria</t>
  </si>
  <si>
    <t>Continous Improvement Criteria</t>
  </si>
  <si>
    <t>FSC Principles &amp; Criteria  Version 5</t>
  </si>
  <si>
    <t>Management Units* containing plantations* that were established on areas converted from natural forest* between 1 December 1994 and 31 December 2020 shall not qualify for certification, except where:
a) the conversion affected a very limited portion* of the Management Unit and is producing clear, substantial, additional, secure long term conservation* benefits in the Management Unit, or
b) The Organization* which was directly or indirectly involved in the conversion demonstrates restitution of all social harms and proportionate remedy of environmental harms as specified in the applicable FSC Remedy Framework, or
c) The Organization which was not involved in conversion but has acquired Management Units where conversion has taken place demonstrates restitution of priority social harms and partial remedy of environmental harms as specified in the applicable FSC Remedy Framework.</t>
  </si>
  <si>
    <r>
      <rPr>
        <b/>
        <sz val="11"/>
        <color theme="1"/>
        <rFont val="Greycliff CF"/>
        <family val="3"/>
      </rPr>
      <t>Sheet 5: Plan Continuous Improvement Criteria</t>
    </r>
    <r>
      <rPr>
        <sz val="11"/>
        <color theme="1"/>
        <rFont val="Greycliff CF"/>
        <family val="3"/>
      </rPr>
      <t xml:space="preserve">
In the table of this sheet Continuous Improvement Criteria must be planned according to the rules established in the Continuous Improvement Procedure (section 3.3).
Half (50%) of the Continuous Improvement Criteria must be conformed with during year 1, 2, and 3 of the Action Plan Cycle and before the surveillance evaluation in year 3. The remaining 50% must be scheduled through year 4 and 5, before the re-evaluation. Conformity with low-risk criteria must be demonstrated prior to site-disturbing activities. In the case of inactive management units, conformity with these criteria must not be demonstrated.</t>
    </r>
  </si>
  <si>
    <r>
      <rPr>
        <b/>
        <sz val="11"/>
        <color theme="1"/>
        <rFont val="Greycliff CF"/>
        <family val="3"/>
      </rPr>
      <t>Sheet 3: Plan Core Criteria</t>
    </r>
    <r>
      <rPr>
        <sz val="11"/>
        <color theme="1"/>
        <rFont val="Greycliff CF"/>
        <family val="3"/>
      </rPr>
      <t xml:space="preserve">
</t>
    </r>
    <r>
      <rPr>
        <sz val="11"/>
        <rFont val="Greycliff CF"/>
        <family val="3"/>
      </rPr>
      <t xml:space="preserve">According to the Continual Improvement Procedure (Section 3.3.), compliance with all the Core Criteria should be demonstrated in the main evaluation if the management unit is expected to be active during any of the first three (3) years of the Action Plan Cycle. This means that, in case your management unit will be active in one of the first three years of the Action Plan Cycle, you should tick all Core Criteria as applicable in this sheet. In case your management unit is inactive during the first three years, you do not have to demonstrate compliance with the low-risk criteria during the main evaluation, i.e. you do not have to tick them as applicable in this sheet. The low risk criteria are marked in blue. </t>
    </r>
  </si>
  <si>
    <r>
      <rPr>
        <b/>
        <sz val="11"/>
        <color theme="1"/>
        <rFont val="Greycliff CF"/>
        <family val="3"/>
      </rPr>
      <t>Note:</t>
    </r>
    <r>
      <rPr>
        <sz val="11"/>
        <color theme="1"/>
        <rFont val="Greycliff CF"/>
        <family val="3"/>
      </rPr>
      <t xml:space="preserve">
If The Organization considers that a Core Criteria for any</t>
    </r>
    <r>
      <rPr>
        <sz val="11"/>
        <rFont val="Greycliff CF"/>
        <family val="3"/>
      </rPr>
      <t xml:space="preserve"> other</t>
    </r>
    <r>
      <rPr>
        <sz val="11"/>
        <color theme="1"/>
        <rFont val="Greycliff CF"/>
        <family val="3"/>
      </rPr>
      <t xml:space="preserve"> reason is not applicable, you can decide not to select it in this table. The non-applicability of the criteria can be proposed by The Organization but must be approved by the CB.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</si>
</sst>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Greycliff CF"/>
      <family val="3"/>
    </font>
    <font>
      <b/>
      <sz val="11"/>
      <color theme="1"/>
      <name val="Greycliff CF"/>
      <family val="3"/>
    </font>
    <font>
      <sz val="11"/>
      <color theme="1"/>
      <name val="Aptos Narrow"/>
      <family val="2"/>
      <scheme val="minor"/>
    </font>
    <font>
      <b/>
      <sz val="11"/>
      <color theme="0"/>
      <name val="Arial"/>
      <family val="2"/>
    </font>
    <font>
      <b/>
      <sz val="18"/>
      <color theme="0"/>
      <name val="Greycliff CF"/>
      <family val="3"/>
    </font>
    <font>
      <sz val="12"/>
      <color theme="1"/>
      <name val="Greycliff CF"/>
      <family val="3"/>
    </font>
    <font>
      <i/>
      <sz val="11"/>
      <color theme="1"/>
      <name val="Greycliff CF"/>
      <family val="3"/>
    </font>
    <font>
      <sz val="11"/>
      <name val="Greycliff CF"/>
      <family val="3"/>
    </font>
    <font>
      <i/>
      <sz val="11"/>
      <name val="Greycliff CF"/>
      <family val="3"/>
    </font>
    <font>
      <sz val="11"/>
      <color theme="3" tint="-0.249977111117893"/>
      <name val="Greycliff CF"/>
      <family val="3"/>
    </font>
    <font>
      <b/>
      <sz val="11"/>
      <name val="Greycliff CF"/>
      <family val="3"/>
    </font>
    <font>
      <b/>
      <sz val="14"/>
      <color rgb="FF285C4D"/>
      <name val="Greycliff CF"/>
      <family val="3"/>
    </font>
    <font>
      <b/>
      <sz val="12"/>
      <color theme="1"/>
      <name val="Greycliff CF"/>
      <family val="3"/>
    </font>
    <font>
      <b/>
      <sz val="18"/>
      <color rgb="FFF1F8E8"/>
      <name val="Greycliff CF"/>
      <family val="3"/>
    </font>
    <font>
      <sz val="18"/>
      <color theme="1"/>
      <name val="Greycliff CF"/>
      <family val="3"/>
    </font>
    <font>
      <b/>
      <sz val="12"/>
      <color theme="0"/>
      <name val="Greycliff CF"/>
      <family val="3"/>
    </font>
    <font>
      <sz val="11"/>
      <color rgb="FF285C4D"/>
      <name val="Greycliff CF"/>
      <family val="3"/>
    </font>
    <font>
      <sz val="11"/>
      <color rgb="FFD0D1DB"/>
      <name val="Greycliff CF"/>
      <family val="3"/>
    </font>
    <font>
      <b/>
      <sz val="14"/>
      <color theme="1"/>
      <name val="Greycliff CF"/>
      <family val="3"/>
    </font>
    <font>
      <sz val="11"/>
      <color rgb="FFFF0000"/>
      <name val="Greycliff CF"/>
      <family val="3"/>
    </font>
  </fonts>
  <fills count="10">
    <fill>
      <patternFill patternType="none"/>
    </fill>
    <fill>
      <patternFill patternType="gray125"/>
    </fill>
    <fill>
      <patternFill patternType="solid">
        <fgColor theme="0"/>
        <bgColor indexed="64"/>
      </patternFill>
    </fill>
    <fill>
      <patternFill patternType="solid">
        <fgColor rgb="FF78BE20"/>
        <bgColor indexed="64"/>
      </patternFill>
    </fill>
    <fill>
      <patternFill patternType="solid">
        <fgColor rgb="FF285C4D"/>
        <bgColor indexed="64"/>
      </patternFill>
    </fill>
    <fill>
      <patternFill patternType="solid">
        <fgColor rgb="FFF1F8E8"/>
        <bgColor indexed="64"/>
      </patternFill>
    </fill>
    <fill>
      <patternFill patternType="solid">
        <fgColor rgb="FFD0D1DB"/>
        <bgColor indexed="64"/>
      </patternFill>
    </fill>
    <fill>
      <patternFill patternType="solid">
        <fgColor rgb="FF8ABADD"/>
        <bgColor indexed="64"/>
      </patternFill>
    </fill>
    <fill>
      <patternFill patternType="solid">
        <fgColor rgb="FFD4BE97"/>
        <bgColor indexed="64"/>
      </patternFill>
    </fill>
    <fill>
      <patternFill patternType="solid">
        <fgColor rgb="FFEBD99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rgb="FF003566"/>
      </top>
      <bottom style="thin">
        <color rgb="FF003566"/>
      </bottom>
      <diagonal/>
    </border>
    <border>
      <left/>
      <right/>
      <top style="thin">
        <color rgb="FF003566"/>
      </top>
      <bottom style="medium">
        <color indexed="64"/>
      </bottom>
      <diagonal/>
    </border>
    <border>
      <left style="medium">
        <color indexed="64"/>
      </left>
      <right style="medium">
        <color indexed="64"/>
      </right>
      <top style="thin">
        <color rgb="FF003566"/>
      </top>
      <bottom style="thin">
        <color rgb="FF003566"/>
      </bottom>
      <diagonal/>
    </border>
    <border>
      <left style="medium">
        <color indexed="64"/>
      </left>
      <right style="medium">
        <color indexed="64"/>
      </right>
      <top style="thin">
        <color rgb="FF003566"/>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78BE20"/>
      </left>
      <right style="thin">
        <color rgb="FF78BE20"/>
      </right>
      <top style="thin">
        <color rgb="FF78BE20"/>
      </top>
      <bottom style="thin">
        <color rgb="FF78BE20"/>
      </bottom>
      <diagonal/>
    </border>
  </borders>
  <cellStyleXfs count="2">
    <xf numFmtId="0" fontId="0" fillId="0" borderId="0"/>
    <xf numFmtId="9" fontId="3" fillId="0" borderId="0" applyFont="0" applyFill="0" applyBorder="0" applyAlignment="0" applyProtection="0"/>
  </cellStyleXfs>
  <cellXfs count="107">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0" xfId="0" applyFont="1" applyFill="1" applyAlignment="1">
      <alignment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 fillId="0" borderId="20" xfId="0" applyFont="1" applyBorder="1" applyAlignment="1">
      <alignment vertical="center" wrapText="1"/>
    </xf>
    <xf numFmtId="0" fontId="1" fillId="0" borderId="20" xfId="0" applyFont="1" applyBorder="1" applyAlignment="1">
      <alignment horizontal="lef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8" fillId="0" borderId="22" xfId="0" applyFont="1" applyBorder="1" applyAlignment="1">
      <alignment horizontal="center" vertical="center"/>
    </xf>
    <xf numFmtId="0" fontId="9" fillId="0" borderId="22" xfId="0" applyFont="1" applyBorder="1" applyAlignment="1">
      <alignment horizontal="center" vertical="center"/>
    </xf>
    <xf numFmtId="0" fontId="1" fillId="0" borderId="23" xfId="0" applyFont="1" applyBorder="1" applyAlignment="1">
      <alignment horizontal="center" vertical="center"/>
    </xf>
    <xf numFmtId="0" fontId="12" fillId="5" borderId="1" xfId="0" applyFont="1" applyFill="1" applyBorder="1" applyAlignment="1">
      <alignment vertical="center"/>
    </xf>
    <xf numFmtId="0" fontId="15" fillId="6" borderId="0" xfId="0" applyFont="1" applyFill="1" applyAlignment="1">
      <alignmen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6" fillId="2" borderId="0" xfId="0" applyFont="1" applyFill="1" applyAlignment="1">
      <alignment vertical="center"/>
    </xf>
    <xf numFmtId="0" fontId="6" fillId="6" borderId="0" xfId="0" applyFont="1" applyFill="1" applyAlignment="1">
      <alignment vertical="center"/>
    </xf>
    <xf numFmtId="0" fontId="16" fillId="3" borderId="1" xfId="0" applyFont="1" applyFill="1" applyBorder="1" applyAlignment="1">
      <alignment horizontal="center" vertical="center"/>
    </xf>
    <xf numFmtId="0" fontId="18" fillId="6" borderId="0" xfId="0" applyFont="1" applyFill="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8" fillId="6" borderId="0" xfId="0" applyFont="1" applyFill="1" applyAlignment="1">
      <alignment vertical="center"/>
    </xf>
    <xf numFmtId="0" fontId="2" fillId="7" borderId="1" xfId="0" applyFont="1" applyFill="1" applyBorder="1" applyAlignment="1">
      <alignment horizontal="center" vertical="center"/>
    </xf>
    <xf numFmtId="0" fontId="11" fillId="2" borderId="0" xfId="0" applyFont="1" applyFill="1" applyAlignment="1">
      <alignment horizontal="left" vertical="center"/>
    </xf>
    <xf numFmtId="9" fontId="1" fillId="2" borderId="0" xfId="0" applyNumberFormat="1" applyFont="1" applyFill="1" applyAlignment="1">
      <alignment horizontal="left" indent="1"/>
    </xf>
    <xf numFmtId="0" fontId="1" fillId="2" borderId="0" xfId="0" applyFont="1" applyFill="1"/>
    <xf numFmtId="0" fontId="2" fillId="9" borderId="12" xfId="0" applyFont="1" applyFill="1" applyBorder="1" applyAlignment="1">
      <alignment horizontal="left" vertical="center"/>
    </xf>
    <xf numFmtId="0" fontId="1" fillId="9" borderId="24" xfId="0" applyFont="1" applyFill="1" applyBorder="1" applyAlignment="1">
      <alignment horizontal="left" vertical="center"/>
    </xf>
    <xf numFmtId="0" fontId="8" fillId="8" borderId="29" xfId="0" applyFont="1" applyFill="1" applyBorder="1" applyAlignment="1">
      <alignment horizontal="center" vertical="center"/>
    </xf>
    <xf numFmtId="0" fontId="8" fillId="8" borderId="30" xfId="0" applyFont="1" applyFill="1" applyBorder="1" applyAlignment="1">
      <alignment horizontal="center" vertical="center"/>
    </xf>
    <xf numFmtId="9" fontId="8" fillId="8" borderId="19" xfId="1" applyFont="1" applyFill="1" applyBorder="1" applyAlignment="1">
      <alignment horizontal="center" vertical="center"/>
    </xf>
    <xf numFmtId="9" fontId="8" fillId="9" borderId="19" xfId="1"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0" borderId="31" xfId="0" applyFont="1" applyBorder="1" applyAlignment="1">
      <alignment horizontal="center" vertical="center" wrapText="1"/>
    </xf>
    <xf numFmtId="0" fontId="1" fillId="0" borderId="32" xfId="0" applyFont="1" applyBorder="1" applyAlignment="1">
      <alignment horizontal="left" vertical="center" wrapText="1"/>
    </xf>
    <xf numFmtId="0" fontId="1" fillId="2" borderId="31" xfId="0" applyFont="1" applyFill="1" applyBorder="1" applyAlignment="1">
      <alignment horizontal="center" vertical="center" wrapText="1"/>
    </xf>
    <xf numFmtId="0" fontId="1" fillId="0" borderId="32" xfId="0" applyFont="1" applyBorder="1" applyAlignment="1">
      <alignment vertical="center" wrapText="1"/>
    </xf>
    <xf numFmtId="0" fontId="8" fillId="0" borderId="31" xfId="0" applyFont="1" applyBorder="1" applyAlignment="1">
      <alignment horizontal="center" vertical="center"/>
    </xf>
    <xf numFmtId="0" fontId="10" fillId="2" borderId="31" xfId="0" applyFont="1" applyFill="1" applyBorder="1" applyAlignment="1">
      <alignment horizontal="center" vertical="center" wrapText="1"/>
    </xf>
    <xf numFmtId="0" fontId="8" fillId="0" borderId="31" xfId="0" applyFont="1" applyBorder="1" applyAlignment="1">
      <alignment horizontal="center" vertical="center" wrapText="1"/>
    </xf>
    <xf numFmtId="0" fontId="1" fillId="2" borderId="1" xfId="0" applyFont="1" applyFill="1" applyBorder="1" applyAlignment="1">
      <alignment vertical="center" wrapText="1"/>
    </xf>
    <xf numFmtId="0" fontId="8" fillId="2" borderId="22" xfId="0" applyFont="1" applyFill="1" applyBorder="1" applyAlignment="1">
      <alignment horizontal="center" vertical="center"/>
    </xf>
    <xf numFmtId="0" fontId="1" fillId="2" borderId="20" xfId="0" applyFont="1" applyFill="1" applyBorder="1" applyAlignment="1">
      <alignment vertical="center" wrapText="1"/>
    </xf>
    <xf numFmtId="0" fontId="1" fillId="0" borderId="34" xfId="0" applyFont="1" applyBorder="1" applyAlignment="1">
      <alignment horizontal="center" vertical="center"/>
    </xf>
    <xf numFmtId="0" fontId="1" fillId="0" borderId="35" xfId="0" applyFont="1" applyBorder="1" applyAlignment="1">
      <alignment vertical="center" wrapText="1"/>
    </xf>
    <xf numFmtId="16" fontId="1" fillId="0" borderId="22" xfId="0" applyNumberFormat="1" applyFont="1" applyBorder="1" applyAlignment="1">
      <alignment horizontal="center" vertical="center"/>
    </xf>
    <xf numFmtId="0" fontId="1" fillId="2" borderId="0" xfId="0" applyFont="1" applyFill="1" applyAlignment="1">
      <alignment horizontal="left" vertical="center"/>
    </xf>
    <xf numFmtId="0" fontId="1" fillId="7" borderId="38" xfId="0" applyFont="1" applyFill="1" applyBorder="1" applyAlignment="1">
      <alignment vertical="center" wrapText="1"/>
    </xf>
    <xf numFmtId="0" fontId="1" fillId="6" borderId="38" xfId="0" applyFont="1" applyFill="1" applyBorder="1" applyAlignment="1">
      <alignment vertical="center" wrapText="1"/>
    </xf>
    <xf numFmtId="0" fontId="1" fillId="5" borderId="38" xfId="0" applyFont="1" applyFill="1" applyBorder="1" applyAlignment="1">
      <alignment vertical="center" wrapText="1"/>
    </xf>
    <xf numFmtId="0" fontId="1" fillId="8" borderId="38" xfId="0" applyFont="1" applyFill="1" applyBorder="1" applyAlignment="1">
      <alignment vertical="center" wrapText="1"/>
    </xf>
    <xf numFmtId="0" fontId="1" fillId="9" borderId="38" xfId="0" applyFont="1" applyFill="1" applyBorder="1" applyAlignment="1">
      <alignment vertical="center" wrapText="1"/>
    </xf>
    <xf numFmtId="0" fontId="1" fillId="3" borderId="38" xfId="0" applyFont="1" applyFill="1" applyBorder="1" applyAlignment="1">
      <alignment vertical="center" wrapText="1"/>
    </xf>
    <xf numFmtId="0" fontId="1" fillId="2" borderId="1"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7"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9"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 fillId="2" borderId="33"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 fillId="6" borderId="0" xfId="0" applyFont="1" applyFill="1" applyAlignment="1">
      <alignment horizontal="left" vertical="center"/>
    </xf>
    <xf numFmtId="0" fontId="7" fillId="0" borderId="32" xfId="0" applyFont="1" applyBorder="1" applyAlignment="1">
      <alignment horizontal="left" vertical="center" wrapText="1"/>
    </xf>
    <xf numFmtId="0" fontId="20" fillId="6" borderId="0" xfId="0" applyFont="1" applyFill="1" applyAlignment="1">
      <alignment horizontal="center" vertical="center"/>
    </xf>
    <xf numFmtId="0" fontId="20" fillId="6" borderId="0" xfId="0" applyFont="1" applyFill="1" applyAlignment="1">
      <alignment vertical="center"/>
    </xf>
    <xf numFmtId="0" fontId="1" fillId="2" borderId="36" xfId="0" applyFont="1" applyFill="1" applyBorder="1" applyAlignment="1" applyProtection="1">
      <alignment vertical="center" wrapText="1"/>
      <protection locked="0"/>
    </xf>
    <xf numFmtId="0" fontId="1" fillId="7" borderId="1" xfId="0" applyFont="1" applyFill="1" applyBorder="1" applyAlignment="1" applyProtection="1">
      <alignment horizontal="center" vertical="center"/>
      <protection locked="0"/>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4" fillId="4" borderId="0" xfId="0" applyFont="1" applyFill="1" applyAlignment="1">
      <alignment horizontal="center"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2" fillId="8" borderId="11" xfId="0" applyFont="1" applyFill="1" applyBorder="1" applyAlignment="1">
      <alignment horizontal="left" vertical="center"/>
    </xf>
    <xf numFmtId="0" fontId="2" fillId="8" borderId="0" xfId="0" applyFont="1" applyFill="1" applyAlignment="1">
      <alignment horizontal="left" vertical="center"/>
    </xf>
    <xf numFmtId="0" fontId="2" fillId="8" borderId="12" xfId="0" applyFont="1" applyFill="1" applyBorder="1" applyAlignment="1">
      <alignment horizontal="left" vertical="center"/>
    </xf>
    <xf numFmtId="0" fontId="2" fillId="8" borderId="24"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cellXfs>
  <cellStyles count="2">
    <cellStyle name="Normal" xfId="0" builtinId="0"/>
    <cellStyle name="Percent" xfId="1" builtinId="5"/>
  </cellStyles>
  <dxfs count="33">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val="0"/>
        <i val="0"/>
        <strike val="0"/>
        <condense val="0"/>
        <extend val="0"/>
        <outline val="0"/>
        <shadow val="0"/>
        <u val="none"/>
        <vertAlign val="baseline"/>
        <sz val="11"/>
        <color rgb="FF285C4D"/>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D0D1DB"/>
      <color rgb="FF285C4D"/>
      <color rgb="FFD4BE97"/>
      <color rgb="FFF1F8E8"/>
      <color rgb="FF78BE20"/>
      <color rgb="FFEBD99F"/>
      <color rgb="FF8AB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13048-ED2B-4CE6-AEA5-0BBA0BEC86B3}" name="Imp.Neg" displayName="Imp.Neg" ref="B3:E33" totalsRowShown="0" headerRowDxfId="32" dataDxfId="30" headerRowBorderDxfId="31" tableBorderDxfId="29" totalsRowBorderDxfId="28">
  <autoFilter ref="B3:E33" xr:uid="{25813048-ED2B-4CE6-AEA5-0BBA0BEC86B3}"/>
  <tableColumns count="4">
    <tableColumn id="1" xr3:uid="{3FFA4DB0-F091-4EEC-8839-F75FA8E74AF8}" name="Number" dataDxfId="27"/>
    <tableColumn id="2" xr3:uid="{0FE15C10-CE84-4395-969C-76911E431C67}" name="Site-disturbing activities" dataDxfId="26"/>
    <tableColumn id="3" xr3:uid="{B3342E67-341C-41C4-99B1-7263F02611CA}" name="Action planning" dataDxfId="25"/>
    <tableColumn id="4" xr3:uid="{6348EF7D-D7C5-40B2-BDE6-03101EF58DF4}" name="Comments"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9B7D3-66E1-4E3B-8E4B-B1A4E1C5634D}" name="Acciones" displayName="Acciones" ref="B6:G23" totalsRowShown="0" headerRowDxfId="23" headerRowBorderDxfId="22" tableBorderDxfId="21" totalsRowBorderDxfId="20">
  <autoFilter ref="B6:G23" xr:uid="{25813048-ED2B-4CE6-AEA5-0BBA0BEC86B3}"/>
  <tableColumns count="6">
    <tableColumn id="1" xr3:uid="{553840D0-A35F-4989-B917-7EB1953D6EE1}" name="Quarter" dataDxfId="19"/>
    <tableColumn id="2" xr3:uid="{927A300C-634D-40FB-BD97-515082FAC6C5}" name="Year I" dataDxfId="18"/>
    <tableColumn id="3" xr3:uid="{CD45E3D7-CC8C-44BE-A793-174601FAE629}" name="Year II" dataDxfId="17"/>
    <tableColumn id="4" xr3:uid="{49CAC991-737D-482B-AC3C-C2B4076118E2}" name="Year III" dataDxfId="16"/>
    <tableColumn id="5" xr3:uid="{E3494649-E79D-40CE-A4FE-5A2750F47B4D}" name="Year IV" dataDxfId="15"/>
    <tableColumn id="6" xr3:uid="{790AE946-BA74-49CA-BF86-35B026B15CFC}" name="Year V"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82B206-4241-4050-ABF8-A3D04AE9B731}" name="CC" displayName="CC" ref="B3:F43" totalsRowShown="0" headerRowDxfId="13" headerRowBorderDxfId="12" tableBorderDxfId="11" totalsRowBorderDxfId="10">
  <autoFilter ref="B3:F43" xr:uid="{E082B206-4241-4050-ABF8-A3D04AE9B731}"/>
  <tableColumns count="5">
    <tableColumn id="1" xr3:uid="{6F5DFFDF-95B7-4A26-A321-9CE4039479C7}" name="Principle" dataDxfId="9"/>
    <tableColumn id="2" xr3:uid="{FE91AFAC-B83A-4D84-9B29-9ED3FE9E14B6}" name="Criteria" dataDxfId="8"/>
    <tableColumn id="5" xr3:uid="{DA394386-A65B-4753-A1B3-9C76CB82C916}" name="LRC" dataDxfId="7"/>
    <tableColumn id="3" xr3:uid="{DB76499C-8537-4F71-ADB5-AC06FA87C139}" name="Core Criteria" dataDxfId="6"/>
    <tableColumn id="4" xr3:uid="{28AD4CF6-8653-4892-86D3-F21CCA565A74}" name="Aplicability Check"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19D4-ECC5-4012-A3EE-F71B9476220E}">
  <sheetPr>
    <tabColor theme="1"/>
  </sheetPr>
  <dimension ref="A1:C25"/>
  <sheetViews>
    <sheetView tabSelected="1" zoomScale="80" zoomScaleNormal="80" workbookViewId="0">
      <pane xSplit="3" ySplit="2" topLeftCell="D12" activePane="bottomRight" state="frozen"/>
      <selection pane="topRight" activeCell="D1" sqref="D1"/>
      <selection pane="bottomLeft" activeCell="A3" sqref="A3"/>
      <selection pane="bottomRight" activeCell="B14" sqref="B14"/>
    </sheetView>
  </sheetViews>
  <sheetFormatPr defaultColWidth="11.54296875" defaultRowHeight="20" customHeight="1" x14ac:dyDescent="0.35"/>
  <cols>
    <col min="1" max="1" width="11.54296875" style="7"/>
    <col min="2" max="2" width="179.81640625" style="7" customWidth="1"/>
    <col min="3" max="3" width="11.54296875" style="7" customWidth="1"/>
    <col min="4" max="16384" width="11.54296875" style="7"/>
  </cols>
  <sheetData>
    <row r="1" spans="1:3" ht="25.25" customHeight="1" x14ac:dyDescent="0.35">
      <c r="A1" s="88" t="s">
        <v>87</v>
      </c>
      <c r="B1" s="89"/>
      <c r="C1" s="90"/>
    </row>
    <row r="2" spans="1:3" ht="20" customHeight="1" x14ac:dyDescent="0.35">
      <c r="A2" s="91" t="s">
        <v>88</v>
      </c>
      <c r="B2" s="92"/>
      <c r="C2" s="93"/>
    </row>
    <row r="3" spans="1:3" ht="10" customHeight="1" x14ac:dyDescent="0.35">
      <c r="A3" s="1"/>
      <c r="B3" s="1"/>
      <c r="C3" s="1"/>
    </row>
    <row r="4" spans="1:3" s="82" customFormat="1" ht="30" customHeight="1" x14ac:dyDescent="0.35">
      <c r="A4" s="57"/>
      <c r="B4" s="60" t="s">
        <v>89</v>
      </c>
      <c r="C4" s="1"/>
    </row>
    <row r="5" spans="1:3" ht="10" customHeight="1" x14ac:dyDescent="0.35">
      <c r="A5" s="1"/>
      <c r="B5" s="1"/>
      <c r="C5" s="1"/>
    </row>
    <row r="6" spans="1:3" ht="20" customHeight="1" x14ac:dyDescent="0.35">
      <c r="A6" s="1"/>
      <c r="B6" s="60" t="s">
        <v>90</v>
      </c>
      <c r="C6" s="1"/>
    </row>
    <row r="7" spans="1:3" ht="10" customHeight="1" x14ac:dyDescent="0.35">
      <c r="A7" s="1"/>
      <c r="B7" s="1"/>
      <c r="C7" s="1"/>
    </row>
    <row r="8" spans="1:3" ht="75" customHeight="1" x14ac:dyDescent="0.35">
      <c r="A8" s="1"/>
      <c r="B8" s="59" t="s">
        <v>91</v>
      </c>
      <c r="C8" s="1"/>
    </row>
    <row r="9" spans="1:3" ht="10" customHeight="1" x14ac:dyDescent="0.35">
      <c r="A9" s="1"/>
      <c r="B9" s="1"/>
      <c r="C9" s="1"/>
    </row>
    <row r="10" spans="1:3" ht="105" x14ac:dyDescent="0.35">
      <c r="A10" s="1"/>
      <c r="B10" s="58" t="s">
        <v>92</v>
      </c>
      <c r="C10" s="1"/>
    </row>
    <row r="11" spans="1:3" ht="10" customHeight="1" x14ac:dyDescent="0.35">
      <c r="A11" s="1"/>
      <c r="B11" s="1"/>
      <c r="C11" s="1"/>
    </row>
    <row r="12" spans="1:3" ht="45" customHeight="1" x14ac:dyDescent="0.35">
      <c r="A12" s="1"/>
      <c r="B12" s="58" t="s">
        <v>93</v>
      </c>
      <c r="C12" s="1"/>
    </row>
    <row r="13" spans="1:3" ht="10" customHeight="1" x14ac:dyDescent="0.35">
      <c r="A13" s="1"/>
      <c r="B13" s="1"/>
      <c r="C13" s="1"/>
    </row>
    <row r="14" spans="1:3" ht="88" customHeight="1" x14ac:dyDescent="0.35">
      <c r="A14" s="1"/>
      <c r="B14" s="61" t="s">
        <v>284</v>
      </c>
      <c r="C14" s="1"/>
    </row>
    <row r="15" spans="1:3" ht="10" customHeight="1" x14ac:dyDescent="0.35">
      <c r="A15" s="1"/>
      <c r="B15" s="1"/>
      <c r="C15" s="1"/>
    </row>
    <row r="16" spans="1:3" ht="45" customHeight="1" x14ac:dyDescent="0.35">
      <c r="A16" s="1"/>
      <c r="B16" s="61" t="s">
        <v>285</v>
      </c>
      <c r="C16" s="1"/>
    </row>
    <row r="17" spans="1:3" ht="10" customHeight="1" x14ac:dyDescent="0.35">
      <c r="A17" s="1"/>
      <c r="B17" s="1"/>
      <c r="C17" s="1"/>
    </row>
    <row r="18" spans="1:3" ht="30" x14ac:dyDescent="0.35">
      <c r="A18" s="1"/>
      <c r="B18" s="62" t="s">
        <v>277</v>
      </c>
      <c r="C18" s="1"/>
    </row>
    <row r="19" spans="1:3" ht="10" customHeight="1" x14ac:dyDescent="0.35">
      <c r="A19" s="1"/>
      <c r="B19" s="1"/>
      <c r="C19" s="1"/>
    </row>
    <row r="20" spans="1:3" ht="75" x14ac:dyDescent="0.35">
      <c r="A20" s="1"/>
      <c r="B20" s="63" t="s">
        <v>283</v>
      </c>
      <c r="C20" s="1"/>
    </row>
    <row r="21" spans="1:3" ht="10" customHeight="1" x14ac:dyDescent="0.35">
      <c r="A21" s="1"/>
      <c r="B21" s="1"/>
      <c r="C21" s="1"/>
    </row>
    <row r="22" spans="1:3" ht="45" customHeight="1" x14ac:dyDescent="0.35">
      <c r="A22" s="1"/>
      <c r="B22" s="63" t="s">
        <v>278</v>
      </c>
      <c r="C22" s="1"/>
    </row>
    <row r="23" spans="1:3" ht="10" customHeight="1" x14ac:dyDescent="0.35">
      <c r="A23" s="1"/>
      <c r="B23" s="1"/>
      <c r="C23" s="1"/>
    </row>
    <row r="24" spans="1:3" ht="45" customHeight="1" x14ac:dyDescent="0.35">
      <c r="A24" s="1"/>
      <c r="B24" s="60" t="s">
        <v>94</v>
      </c>
      <c r="C24" s="1"/>
    </row>
    <row r="25" spans="1:3" ht="20" customHeight="1" x14ac:dyDescent="0.35">
      <c r="A25" s="1"/>
      <c r="B25" s="1"/>
      <c r="C25" s="1"/>
    </row>
  </sheetData>
  <sheetProtection formatRows="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46F-E62A-447C-8054-108975230EF9}">
  <sheetPr>
    <tabColor rgb="FFD0D1DB"/>
  </sheetPr>
  <dimension ref="A1:F99"/>
  <sheetViews>
    <sheetView workbookViewId="0">
      <pane xSplit="6" ySplit="3" topLeftCell="G4" activePane="bottomRight" state="frozen"/>
      <selection pane="topRight" activeCell="G1" sqref="G1"/>
      <selection pane="bottomLeft" activeCell="A4" sqref="A4"/>
      <selection pane="bottomRight" sqref="A1:F1"/>
    </sheetView>
  </sheetViews>
  <sheetFormatPr defaultColWidth="11.54296875" defaultRowHeight="20" customHeight="1" x14ac:dyDescent="0.35"/>
  <cols>
    <col min="1" max="1" width="6.453125" style="7" customWidth="1"/>
    <col min="2" max="2" width="11.54296875" style="7"/>
    <col min="3" max="3" width="73.81640625" style="7" customWidth="1"/>
    <col min="4" max="4" width="37.08984375" style="7" customWidth="1"/>
    <col min="5" max="5" width="68.54296875" style="7" customWidth="1"/>
    <col min="6" max="6" width="6.1796875" style="7" customWidth="1"/>
    <col min="7" max="16384" width="11.54296875" style="7"/>
  </cols>
  <sheetData>
    <row r="1" spans="1:6" s="18" customFormat="1" ht="25" customHeight="1" x14ac:dyDescent="0.35">
      <c r="A1" s="94" t="s">
        <v>179</v>
      </c>
      <c r="B1" s="94"/>
      <c r="C1" s="94"/>
      <c r="D1" s="94"/>
      <c r="E1" s="94"/>
      <c r="F1" s="94"/>
    </row>
    <row r="2" spans="1:6" ht="15" x14ac:dyDescent="0.35">
      <c r="A2" s="1"/>
      <c r="B2" s="1"/>
      <c r="C2" s="1"/>
      <c r="D2" s="1"/>
      <c r="E2" s="1"/>
      <c r="F2" s="1"/>
    </row>
    <row r="3" spans="1:6" s="24" customFormat="1" ht="20" customHeight="1" x14ac:dyDescent="0.35">
      <c r="A3" s="23"/>
      <c r="B3" s="76" t="s">
        <v>180</v>
      </c>
      <c r="C3" s="77" t="s">
        <v>181</v>
      </c>
      <c r="D3" s="78" t="s">
        <v>183</v>
      </c>
      <c r="E3" s="77" t="s">
        <v>182</v>
      </c>
      <c r="F3" s="23"/>
    </row>
    <row r="4" spans="1:6" ht="20" customHeight="1" x14ac:dyDescent="0.35">
      <c r="A4" s="1"/>
      <c r="B4" s="67">
        <v>1</v>
      </c>
      <c r="C4" s="64"/>
      <c r="D4" s="65">
        <f>IF(Imp.Neg[[#This Row],[Site-disturbing activities]] = "", -1,COUNTIF(Acciones[#All],Imp.Neg[[#This Row],[Site-disturbing activities]]))</f>
        <v>-1</v>
      </c>
      <c r="E4" s="73"/>
      <c r="F4" s="1"/>
    </row>
    <row r="5" spans="1:6" ht="20" customHeight="1" x14ac:dyDescent="0.35">
      <c r="A5" s="1"/>
      <c r="B5" s="67">
        <v>2</v>
      </c>
      <c r="C5" s="64"/>
      <c r="D5" s="65">
        <f>IF(Imp.Neg[[#This Row],[Site-disturbing activities]] = "", -1,COUNTIF(Acciones[#All],Imp.Neg[[#This Row],[Site-disturbing activities]]))</f>
        <v>-1</v>
      </c>
      <c r="E5" s="73"/>
      <c r="F5" s="1"/>
    </row>
    <row r="6" spans="1:6" ht="20" customHeight="1" x14ac:dyDescent="0.35">
      <c r="A6" s="1"/>
      <c r="B6" s="68">
        <v>3</v>
      </c>
      <c r="C6" s="64"/>
      <c r="D6" s="65">
        <f>IF(Imp.Neg[[#This Row],[Site-disturbing activities]] = "", -1,COUNTIF(Acciones[#All],Imp.Neg[[#This Row],[Site-disturbing activities]]))</f>
        <v>-1</v>
      </c>
      <c r="E6" s="74"/>
      <c r="F6" s="1"/>
    </row>
    <row r="7" spans="1:6" ht="20" customHeight="1" x14ac:dyDescent="0.35">
      <c r="A7" s="1"/>
      <c r="B7" s="68">
        <v>4</v>
      </c>
      <c r="C7" s="64"/>
      <c r="D7" s="65">
        <f>IF(Imp.Neg[[#This Row],[Site-disturbing activities]] = "", -1,COUNTIF(Acciones[#All],Imp.Neg[[#This Row],[Site-disturbing activities]]))</f>
        <v>-1</v>
      </c>
      <c r="E7" s="73"/>
      <c r="F7" s="1"/>
    </row>
    <row r="8" spans="1:6" ht="20" customHeight="1" x14ac:dyDescent="0.35">
      <c r="A8" s="1"/>
      <c r="B8" s="67">
        <v>5</v>
      </c>
      <c r="C8" s="64"/>
      <c r="D8" s="65">
        <f>IF(Imp.Neg[[#This Row],[Site-disturbing activities]] = "", -1,COUNTIF(Acciones[#All],Imp.Neg[[#This Row],[Site-disturbing activities]]))</f>
        <v>-1</v>
      </c>
      <c r="E8" s="73"/>
      <c r="F8" s="1"/>
    </row>
    <row r="9" spans="1:6" ht="20" customHeight="1" x14ac:dyDescent="0.35">
      <c r="A9" s="1"/>
      <c r="B9" s="67">
        <v>6</v>
      </c>
      <c r="C9" s="64"/>
      <c r="D9" s="65">
        <f>IF(Imp.Neg[[#This Row],[Site-disturbing activities]] = "", -1,COUNTIF(Acciones[#All],Imp.Neg[[#This Row],[Site-disturbing activities]]))</f>
        <v>-1</v>
      </c>
      <c r="E9" s="73"/>
      <c r="F9" s="1"/>
    </row>
    <row r="10" spans="1:6" ht="20" customHeight="1" x14ac:dyDescent="0.35">
      <c r="A10" s="1"/>
      <c r="B10" s="68">
        <v>7</v>
      </c>
      <c r="C10" s="64"/>
      <c r="D10" s="65">
        <f>IF(Imp.Neg[[#This Row],[Site-disturbing activities]] = "", -1,COUNTIF(Acciones[#All],Imp.Neg[[#This Row],[Site-disturbing activities]]))</f>
        <v>-1</v>
      </c>
      <c r="E10" s="73"/>
      <c r="F10" s="1"/>
    </row>
    <row r="11" spans="1:6" ht="20" customHeight="1" x14ac:dyDescent="0.35">
      <c r="A11" s="1"/>
      <c r="B11" s="68">
        <v>8</v>
      </c>
      <c r="C11" s="64"/>
      <c r="D11" s="65">
        <f>IF(Imp.Neg[[#This Row],[Site-disturbing activities]] = "", -1,COUNTIF(Acciones[#All],Imp.Neg[[#This Row],[Site-disturbing activities]]))</f>
        <v>-1</v>
      </c>
      <c r="E11" s="74"/>
      <c r="F11" s="1"/>
    </row>
    <row r="12" spans="1:6" ht="20" customHeight="1" x14ac:dyDescent="0.35">
      <c r="A12" s="1"/>
      <c r="B12" s="67">
        <v>9</v>
      </c>
      <c r="C12" s="64"/>
      <c r="D12" s="65">
        <f>IF(Imp.Neg[[#This Row],[Site-disturbing activities]] = "", -1,COUNTIF(Acciones[#All],Imp.Neg[[#This Row],[Site-disturbing activities]]))</f>
        <v>-1</v>
      </c>
      <c r="E12" s="73"/>
      <c r="F12" s="1"/>
    </row>
    <row r="13" spans="1:6" ht="20" customHeight="1" x14ac:dyDescent="0.35">
      <c r="A13" s="1"/>
      <c r="B13" s="67">
        <v>10</v>
      </c>
      <c r="C13" s="64"/>
      <c r="D13" s="65">
        <f>IF(Imp.Neg[[#This Row],[Site-disturbing activities]] = "", -1,COUNTIF(Acciones[#All],Imp.Neg[[#This Row],[Site-disturbing activities]]))</f>
        <v>-1</v>
      </c>
      <c r="E13" s="73"/>
      <c r="F13" s="1"/>
    </row>
    <row r="14" spans="1:6" ht="20" customHeight="1" x14ac:dyDescent="0.35">
      <c r="A14" s="1"/>
      <c r="B14" s="68">
        <v>11</v>
      </c>
      <c r="C14" s="64"/>
      <c r="D14" s="65">
        <f>IF(Imp.Neg[[#This Row],[Site-disturbing activities]] = "", -1,COUNTIF(Acciones[#All],Imp.Neg[[#This Row],[Site-disturbing activities]]))</f>
        <v>-1</v>
      </c>
      <c r="E14" s="73"/>
      <c r="F14" s="1"/>
    </row>
    <row r="15" spans="1:6" ht="20" customHeight="1" x14ac:dyDescent="0.35">
      <c r="A15" s="1"/>
      <c r="B15" s="68">
        <v>12</v>
      </c>
      <c r="C15" s="64"/>
      <c r="D15" s="65">
        <f>IF(Imp.Neg[[#This Row],[Site-disturbing activities]] = "", -1,COUNTIF(Acciones[#All],Imp.Neg[[#This Row],[Site-disturbing activities]]))</f>
        <v>-1</v>
      </c>
      <c r="E15" s="74"/>
      <c r="F15" s="1"/>
    </row>
    <row r="16" spans="1:6" ht="20" customHeight="1" x14ac:dyDescent="0.35">
      <c r="A16" s="1"/>
      <c r="B16" s="67">
        <v>13</v>
      </c>
      <c r="C16" s="64"/>
      <c r="D16" s="65">
        <f>IF(Imp.Neg[[#This Row],[Site-disturbing activities]] = "", -1,COUNTIF(Acciones[#All],Imp.Neg[[#This Row],[Site-disturbing activities]]))</f>
        <v>-1</v>
      </c>
      <c r="E16" s="73"/>
      <c r="F16" s="1"/>
    </row>
    <row r="17" spans="1:6" ht="20" customHeight="1" x14ac:dyDescent="0.35">
      <c r="A17" s="1"/>
      <c r="B17" s="67">
        <v>14</v>
      </c>
      <c r="C17" s="64"/>
      <c r="D17" s="65">
        <f>IF(Imp.Neg[[#This Row],[Site-disturbing activities]] = "", -1,COUNTIF(Acciones[#All],Imp.Neg[[#This Row],[Site-disturbing activities]]))</f>
        <v>-1</v>
      </c>
      <c r="E17" s="73"/>
      <c r="F17" s="1"/>
    </row>
    <row r="18" spans="1:6" ht="20" customHeight="1" x14ac:dyDescent="0.35">
      <c r="A18" s="1"/>
      <c r="B18" s="68">
        <v>15</v>
      </c>
      <c r="C18" s="64"/>
      <c r="D18" s="65">
        <f>IF(Imp.Neg[[#This Row],[Site-disturbing activities]] = "", -1,COUNTIF(Acciones[#All],Imp.Neg[[#This Row],[Site-disturbing activities]]))</f>
        <v>-1</v>
      </c>
      <c r="E18" s="73"/>
      <c r="F18" s="1"/>
    </row>
    <row r="19" spans="1:6" ht="20" customHeight="1" x14ac:dyDescent="0.35">
      <c r="A19" s="1"/>
      <c r="B19" s="68">
        <v>16</v>
      </c>
      <c r="C19" s="64"/>
      <c r="D19" s="65">
        <f>IF(Imp.Neg[[#This Row],[Site-disturbing activities]] = "", -1,COUNTIF(Acciones[#All],Imp.Neg[[#This Row],[Site-disturbing activities]]))</f>
        <v>-1</v>
      </c>
      <c r="E19" s="73"/>
      <c r="F19" s="1"/>
    </row>
    <row r="20" spans="1:6" ht="20" customHeight="1" x14ac:dyDescent="0.35">
      <c r="A20" s="1"/>
      <c r="B20" s="67">
        <v>17</v>
      </c>
      <c r="C20" s="64"/>
      <c r="D20" s="65">
        <f>IF(Imp.Neg[[#This Row],[Site-disturbing activities]] = "", -1,COUNTIF(Acciones[#All],Imp.Neg[[#This Row],[Site-disturbing activities]]))</f>
        <v>-1</v>
      </c>
      <c r="E20" s="73"/>
      <c r="F20" s="1"/>
    </row>
    <row r="21" spans="1:6" ht="20" customHeight="1" x14ac:dyDescent="0.35">
      <c r="A21" s="1"/>
      <c r="B21" s="67">
        <v>18</v>
      </c>
      <c r="C21" s="64"/>
      <c r="D21" s="65">
        <f>IF(Imp.Neg[[#This Row],[Site-disturbing activities]] = "", -1,COUNTIF(Acciones[#All],Imp.Neg[[#This Row],[Site-disturbing activities]]))</f>
        <v>-1</v>
      </c>
      <c r="E21" s="73"/>
      <c r="F21" s="1"/>
    </row>
    <row r="22" spans="1:6" ht="20" customHeight="1" x14ac:dyDescent="0.35">
      <c r="A22" s="1"/>
      <c r="B22" s="68">
        <v>19</v>
      </c>
      <c r="C22" s="64"/>
      <c r="D22" s="65">
        <f>IF(Imp.Neg[[#This Row],[Site-disturbing activities]] = "", -1,COUNTIF(Acciones[#All],Imp.Neg[[#This Row],[Site-disturbing activities]]))</f>
        <v>-1</v>
      </c>
      <c r="E22" s="74"/>
      <c r="F22" s="1"/>
    </row>
    <row r="23" spans="1:6" ht="20" customHeight="1" x14ac:dyDescent="0.35">
      <c r="A23" s="1"/>
      <c r="B23" s="68">
        <v>20</v>
      </c>
      <c r="C23" s="64"/>
      <c r="D23" s="65">
        <f>IF(Imp.Neg[[#This Row],[Site-disturbing activities]] = "", -1,COUNTIF(Acciones[#All],Imp.Neg[[#This Row],[Site-disturbing activities]]))</f>
        <v>-1</v>
      </c>
      <c r="E23" s="74"/>
      <c r="F23" s="1"/>
    </row>
    <row r="24" spans="1:6" ht="20" customHeight="1" x14ac:dyDescent="0.35">
      <c r="A24" s="1"/>
      <c r="B24" s="68">
        <f>+B23+1</f>
        <v>21</v>
      </c>
      <c r="C24" s="64"/>
      <c r="D24" s="75">
        <f>+D23</f>
        <v>-1</v>
      </c>
      <c r="E24" s="74"/>
      <c r="F24" s="1"/>
    </row>
    <row r="25" spans="1:6" ht="20" customHeight="1" x14ac:dyDescent="0.35">
      <c r="A25" s="1"/>
      <c r="B25" s="68">
        <f t="shared" ref="B25:B28" si="0">+B24+1</f>
        <v>22</v>
      </c>
      <c r="C25" s="64"/>
      <c r="D25" s="75">
        <f t="shared" ref="D25:D28" si="1">+D24</f>
        <v>-1</v>
      </c>
      <c r="E25" s="74"/>
      <c r="F25" s="1"/>
    </row>
    <row r="26" spans="1:6" ht="20" customHeight="1" x14ac:dyDescent="0.35">
      <c r="A26" s="1"/>
      <c r="B26" s="68">
        <f t="shared" si="0"/>
        <v>23</v>
      </c>
      <c r="C26" s="64"/>
      <c r="D26" s="75">
        <f t="shared" si="1"/>
        <v>-1</v>
      </c>
      <c r="E26" s="74"/>
      <c r="F26" s="1"/>
    </row>
    <row r="27" spans="1:6" ht="20" customHeight="1" x14ac:dyDescent="0.35">
      <c r="A27" s="1"/>
      <c r="B27" s="68">
        <f t="shared" si="0"/>
        <v>24</v>
      </c>
      <c r="C27" s="64"/>
      <c r="D27" s="75">
        <f t="shared" si="1"/>
        <v>-1</v>
      </c>
      <c r="E27" s="74"/>
      <c r="F27" s="1"/>
    </row>
    <row r="28" spans="1:6" ht="20" customHeight="1" x14ac:dyDescent="0.35">
      <c r="A28" s="1"/>
      <c r="B28" s="68">
        <f t="shared" si="0"/>
        <v>25</v>
      </c>
      <c r="C28" s="64"/>
      <c r="D28" s="75">
        <f t="shared" si="1"/>
        <v>-1</v>
      </c>
      <c r="E28" s="74"/>
      <c r="F28" s="1"/>
    </row>
    <row r="29" spans="1:6" ht="20" customHeight="1" x14ac:dyDescent="0.35">
      <c r="A29" s="1"/>
      <c r="B29" s="68">
        <f>+B28+1</f>
        <v>26</v>
      </c>
      <c r="C29" s="64"/>
      <c r="D29" s="75">
        <f>+D28</f>
        <v>-1</v>
      </c>
      <c r="E29" s="74"/>
      <c r="F29" s="1"/>
    </row>
    <row r="30" spans="1:6" ht="20" customHeight="1" x14ac:dyDescent="0.35">
      <c r="A30" s="1"/>
      <c r="B30" s="68">
        <f>+B29+1</f>
        <v>27</v>
      </c>
      <c r="C30" s="64"/>
      <c r="D30" s="75">
        <f>+D29</f>
        <v>-1</v>
      </c>
      <c r="E30" s="74"/>
      <c r="F30" s="1"/>
    </row>
    <row r="31" spans="1:6" ht="20" customHeight="1" x14ac:dyDescent="0.35">
      <c r="A31" s="1"/>
      <c r="B31" s="68">
        <f>+B30+1</f>
        <v>28</v>
      </c>
      <c r="C31" s="64"/>
      <c r="D31" s="75">
        <f>+D30</f>
        <v>-1</v>
      </c>
      <c r="E31" s="74"/>
      <c r="F31" s="1"/>
    </row>
    <row r="32" spans="1:6" ht="20" customHeight="1" x14ac:dyDescent="0.35">
      <c r="A32" s="1"/>
      <c r="B32" s="68">
        <f t="shared" ref="B32" si="2">+B31+1</f>
        <v>29</v>
      </c>
      <c r="C32" s="64"/>
      <c r="D32" s="75">
        <f t="shared" ref="D32" si="3">+D31</f>
        <v>-1</v>
      </c>
      <c r="E32" s="74"/>
      <c r="F32" s="1"/>
    </row>
    <row r="33" spans="1:6" ht="20" customHeight="1" x14ac:dyDescent="0.35">
      <c r="A33" s="1"/>
      <c r="B33" s="68">
        <f>+B32+1</f>
        <v>30</v>
      </c>
      <c r="C33" s="64"/>
      <c r="D33" s="75">
        <f>+D32</f>
        <v>-1</v>
      </c>
      <c r="E33" s="74"/>
      <c r="F33" s="1"/>
    </row>
    <row r="34" spans="1:6" ht="20" customHeight="1" x14ac:dyDescent="0.35">
      <c r="A34" s="1"/>
      <c r="B34" s="1"/>
      <c r="C34" s="1"/>
      <c r="D34" s="1"/>
      <c r="E34" s="1"/>
      <c r="F34" s="1"/>
    </row>
    <row r="35" spans="1:6" ht="20" customHeight="1" x14ac:dyDescent="0.35">
      <c r="A35" s="1"/>
      <c r="B35" s="1"/>
      <c r="C35" s="1"/>
      <c r="D35" s="1"/>
      <c r="E35" s="1"/>
      <c r="F35" s="1"/>
    </row>
    <row r="36" spans="1:6" ht="20" customHeight="1" x14ac:dyDescent="0.35">
      <c r="A36" s="1"/>
      <c r="B36" s="1"/>
      <c r="C36" s="1"/>
      <c r="D36" s="1"/>
      <c r="E36" s="1"/>
      <c r="F36" s="1"/>
    </row>
    <row r="37" spans="1:6" ht="20" customHeight="1" x14ac:dyDescent="0.35">
      <c r="A37" s="1"/>
      <c r="B37" s="1"/>
      <c r="C37" s="1"/>
      <c r="D37" s="1"/>
      <c r="E37" s="1"/>
      <c r="F37" s="1"/>
    </row>
    <row r="38" spans="1:6" ht="20" customHeight="1" x14ac:dyDescent="0.35">
      <c r="A38" s="1"/>
      <c r="B38" s="1"/>
      <c r="C38" s="1"/>
      <c r="D38" s="1"/>
      <c r="E38" s="1"/>
      <c r="F38" s="1"/>
    </row>
    <row r="39" spans="1:6" ht="20" customHeight="1" x14ac:dyDescent="0.35">
      <c r="A39" s="1"/>
      <c r="B39" s="1"/>
      <c r="C39" s="1"/>
      <c r="D39" s="1"/>
      <c r="E39" s="1"/>
      <c r="F39" s="1"/>
    </row>
    <row r="40" spans="1:6" ht="20" customHeight="1" x14ac:dyDescent="0.35">
      <c r="A40" s="1"/>
      <c r="B40" s="1"/>
      <c r="C40" s="1"/>
      <c r="D40" s="1"/>
      <c r="E40" s="1"/>
      <c r="F40" s="1"/>
    </row>
    <row r="41" spans="1:6" ht="20" customHeight="1" x14ac:dyDescent="0.35">
      <c r="A41" s="1"/>
      <c r="B41" s="1"/>
      <c r="C41" s="1"/>
      <c r="D41" s="1"/>
      <c r="E41" s="1"/>
      <c r="F41" s="1"/>
    </row>
    <row r="42" spans="1:6" ht="20" customHeight="1" x14ac:dyDescent="0.35">
      <c r="A42" s="1"/>
      <c r="B42" s="1"/>
      <c r="C42" s="1"/>
      <c r="D42" s="1"/>
      <c r="E42" s="1"/>
      <c r="F42" s="1"/>
    </row>
    <row r="43" spans="1:6" ht="20" customHeight="1" x14ac:dyDescent="0.35">
      <c r="A43" s="1"/>
      <c r="B43" s="1"/>
      <c r="C43" s="1"/>
      <c r="D43" s="1"/>
      <c r="E43" s="1"/>
      <c r="F43" s="1"/>
    </row>
    <row r="44" spans="1:6" ht="20" customHeight="1" x14ac:dyDescent="0.35">
      <c r="A44" s="1"/>
      <c r="B44" s="1"/>
      <c r="C44" s="1"/>
      <c r="D44" s="1"/>
      <c r="E44" s="1"/>
      <c r="F44" s="1"/>
    </row>
    <row r="45" spans="1:6" ht="20" customHeight="1" x14ac:dyDescent="0.35">
      <c r="A45" s="1"/>
      <c r="B45" s="1"/>
      <c r="C45" s="1"/>
      <c r="D45" s="1"/>
      <c r="E45" s="1"/>
      <c r="F45" s="1"/>
    </row>
    <row r="46" spans="1:6" ht="20" customHeight="1" x14ac:dyDescent="0.35">
      <c r="A46" s="1"/>
      <c r="B46" s="1"/>
      <c r="C46" s="1"/>
      <c r="D46" s="1"/>
      <c r="E46" s="1"/>
      <c r="F46" s="1"/>
    </row>
    <row r="47" spans="1:6" ht="20" customHeight="1" x14ac:dyDescent="0.35">
      <c r="A47" s="1"/>
      <c r="B47" s="1"/>
      <c r="C47" s="1"/>
      <c r="D47" s="1"/>
      <c r="E47" s="1"/>
      <c r="F47" s="1"/>
    </row>
    <row r="48" spans="1:6" ht="20" customHeight="1" x14ac:dyDescent="0.35">
      <c r="A48" s="1"/>
      <c r="B48" s="1"/>
      <c r="C48" s="1"/>
      <c r="D48" s="1"/>
      <c r="E48" s="1"/>
      <c r="F48" s="1"/>
    </row>
    <row r="49" spans="1:6" ht="20" customHeight="1" x14ac:dyDescent="0.35">
      <c r="A49" s="1"/>
      <c r="B49" s="1"/>
      <c r="C49" s="1"/>
      <c r="D49" s="1"/>
      <c r="E49" s="1"/>
      <c r="F49" s="1"/>
    </row>
    <row r="50" spans="1:6" ht="20" customHeight="1" x14ac:dyDescent="0.35">
      <c r="A50" s="1"/>
      <c r="B50" s="1"/>
      <c r="C50" s="1"/>
      <c r="D50" s="1"/>
      <c r="E50" s="1"/>
      <c r="F50" s="1"/>
    </row>
    <row r="51" spans="1:6" ht="20" customHeight="1" x14ac:dyDescent="0.35">
      <c r="A51" s="1"/>
      <c r="B51" s="1"/>
      <c r="C51" s="1"/>
      <c r="D51" s="1"/>
      <c r="E51" s="1"/>
      <c r="F51" s="1"/>
    </row>
    <row r="52" spans="1:6" ht="20" customHeight="1" x14ac:dyDescent="0.35">
      <c r="A52" s="1"/>
      <c r="B52" s="1"/>
      <c r="C52" s="1"/>
      <c r="D52" s="1"/>
      <c r="E52" s="1"/>
      <c r="F52" s="1"/>
    </row>
    <row r="53" spans="1:6" ht="20" customHeight="1" x14ac:dyDescent="0.35">
      <c r="A53" s="1"/>
      <c r="B53" s="1"/>
      <c r="C53" s="1"/>
      <c r="D53" s="1"/>
      <c r="E53" s="1"/>
      <c r="F53" s="1"/>
    </row>
    <row r="54" spans="1:6" ht="20" customHeight="1" x14ac:dyDescent="0.35">
      <c r="A54" s="1"/>
      <c r="B54" s="1"/>
      <c r="C54" s="1"/>
      <c r="D54" s="1"/>
      <c r="E54" s="1"/>
      <c r="F54" s="1"/>
    </row>
    <row r="55" spans="1:6" ht="20" customHeight="1" x14ac:dyDescent="0.35">
      <c r="A55" s="1"/>
      <c r="B55" s="1"/>
      <c r="C55" s="1"/>
      <c r="D55" s="1"/>
      <c r="E55" s="1"/>
      <c r="F55" s="1"/>
    </row>
    <row r="56" spans="1:6" ht="20" customHeight="1" x14ac:dyDescent="0.35">
      <c r="A56" s="1"/>
      <c r="B56" s="1"/>
      <c r="C56" s="1"/>
      <c r="D56" s="1"/>
      <c r="E56" s="1"/>
      <c r="F56" s="1"/>
    </row>
    <row r="57" spans="1:6" ht="20" customHeight="1" x14ac:dyDescent="0.35">
      <c r="A57" s="1"/>
      <c r="B57" s="1"/>
      <c r="C57" s="1"/>
      <c r="D57" s="1"/>
      <c r="E57" s="1"/>
      <c r="F57" s="1"/>
    </row>
    <row r="58" spans="1:6" ht="20" customHeight="1" x14ac:dyDescent="0.35">
      <c r="A58" s="1"/>
      <c r="B58" s="1"/>
      <c r="C58" s="1"/>
      <c r="D58" s="1"/>
      <c r="E58" s="1"/>
      <c r="F58" s="1"/>
    </row>
    <row r="59" spans="1:6" ht="20" customHeight="1" x14ac:dyDescent="0.35">
      <c r="A59" s="1"/>
      <c r="B59" s="1"/>
      <c r="C59" s="1"/>
      <c r="D59" s="1"/>
      <c r="E59" s="1"/>
      <c r="F59" s="1"/>
    </row>
    <row r="60" spans="1:6" ht="20" customHeight="1" x14ac:dyDescent="0.35">
      <c r="A60" s="1"/>
      <c r="B60" s="1"/>
      <c r="C60" s="1"/>
      <c r="D60" s="1"/>
      <c r="E60" s="1"/>
      <c r="F60" s="1"/>
    </row>
    <row r="61" spans="1:6" ht="20" customHeight="1" x14ac:dyDescent="0.35">
      <c r="A61" s="1"/>
      <c r="B61" s="1"/>
      <c r="C61" s="1"/>
      <c r="D61" s="1"/>
      <c r="E61" s="1"/>
      <c r="F61" s="1"/>
    </row>
    <row r="62" spans="1:6" ht="20" customHeight="1" x14ac:dyDescent="0.35">
      <c r="A62" s="1"/>
      <c r="B62" s="1"/>
      <c r="C62" s="1"/>
      <c r="D62" s="1"/>
      <c r="E62" s="1"/>
      <c r="F62" s="1"/>
    </row>
    <row r="63" spans="1:6" ht="20" customHeight="1" x14ac:dyDescent="0.35">
      <c r="A63" s="1"/>
      <c r="B63" s="1"/>
      <c r="C63" s="1"/>
      <c r="D63" s="1"/>
      <c r="E63" s="1"/>
      <c r="F63" s="1"/>
    </row>
    <row r="64" spans="1:6" ht="20" customHeight="1" x14ac:dyDescent="0.35">
      <c r="A64" s="1"/>
      <c r="B64" s="1"/>
      <c r="C64" s="1"/>
      <c r="D64" s="1"/>
      <c r="E64" s="1"/>
      <c r="F64" s="1"/>
    </row>
    <row r="65" spans="1:6" ht="20" customHeight="1" x14ac:dyDescent="0.35">
      <c r="A65" s="1"/>
      <c r="B65" s="1"/>
      <c r="C65" s="1"/>
      <c r="D65" s="1"/>
      <c r="E65" s="1"/>
      <c r="F65" s="1"/>
    </row>
    <row r="66" spans="1:6" ht="20" customHeight="1" x14ac:dyDescent="0.35">
      <c r="A66" s="1"/>
      <c r="B66" s="1"/>
      <c r="C66" s="1"/>
      <c r="D66" s="1"/>
      <c r="E66" s="1"/>
      <c r="F66" s="1"/>
    </row>
    <row r="67" spans="1:6" ht="20" customHeight="1" x14ac:dyDescent="0.35">
      <c r="A67" s="1"/>
      <c r="B67" s="1"/>
      <c r="C67" s="1"/>
      <c r="D67" s="1"/>
      <c r="E67" s="1"/>
      <c r="F67" s="1"/>
    </row>
    <row r="68" spans="1:6" ht="20" customHeight="1" x14ac:dyDescent="0.35">
      <c r="A68" s="1"/>
      <c r="B68" s="1"/>
      <c r="C68" s="1"/>
      <c r="D68" s="1"/>
      <c r="E68" s="1"/>
      <c r="F68" s="1"/>
    </row>
    <row r="69" spans="1:6" ht="20" customHeight="1" x14ac:dyDescent="0.35">
      <c r="A69" s="1"/>
      <c r="B69" s="1"/>
      <c r="C69" s="1"/>
      <c r="D69" s="1"/>
      <c r="E69" s="1"/>
      <c r="F69" s="1"/>
    </row>
    <row r="70" spans="1:6" ht="20" customHeight="1" x14ac:dyDescent="0.35">
      <c r="A70" s="1"/>
      <c r="B70" s="1"/>
      <c r="C70" s="1"/>
      <c r="D70" s="1"/>
      <c r="E70" s="1"/>
      <c r="F70" s="1"/>
    </row>
    <row r="71" spans="1:6" ht="20" customHeight="1" x14ac:dyDescent="0.35">
      <c r="A71" s="1"/>
      <c r="B71" s="1"/>
      <c r="C71" s="1"/>
      <c r="D71" s="1"/>
      <c r="E71" s="1"/>
      <c r="F71" s="1"/>
    </row>
    <row r="72" spans="1:6" ht="20" customHeight="1" x14ac:dyDescent="0.35">
      <c r="A72" s="1"/>
      <c r="B72" s="1"/>
      <c r="C72" s="1"/>
      <c r="D72" s="1"/>
      <c r="E72" s="1"/>
      <c r="F72" s="1"/>
    </row>
    <row r="73" spans="1:6" ht="20" customHeight="1" x14ac:dyDescent="0.35">
      <c r="A73" s="1"/>
      <c r="B73" s="1"/>
      <c r="C73" s="1"/>
      <c r="D73" s="1"/>
      <c r="E73" s="1"/>
      <c r="F73" s="1"/>
    </row>
    <row r="74" spans="1:6" ht="20" customHeight="1" x14ac:dyDescent="0.35">
      <c r="A74" s="1"/>
      <c r="B74" s="1"/>
      <c r="C74" s="1"/>
      <c r="D74" s="1"/>
      <c r="E74" s="1"/>
      <c r="F74" s="1"/>
    </row>
    <row r="75" spans="1:6" ht="20" customHeight="1" x14ac:dyDescent="0.35">
      <c r="A75" s="1"/>
      <c r="B75" s="1"/>
      <c r="C75" s="1"/>
      <c r="D75" s="1"/>
      <c r="E75" s="1"/>
      <c r="F75" s="1"/>
    </row>
    <row r="76" spans="1:6" ht="20" customHeight="1" x14ac:dyDescent="0.35">
      <c r="A76" s="1"/>
      <c r="B76" s="1"/>
      <c r="C76" s="1"/>
      <c r="D76" s="1"/>
      <c r="E76" s="1"/>
      <c r="F76" s="1"/>
    </row>
    <row r="77" spans="1:6" ht="20" customHeight="1" x14ac:dyDescent="0.35">
      <c r="A77" s="1"/>
      <c r="B77" s="1"/>
      <c r="C77" s="1"/>
      <c r="D77" s="1"/>
      <c r="E77" s="1"/>
      <c r="F77" s="1"/>
    </row>
    <row r="78" spans="1:6" ht="20" customHeight="1" x14ac:dyDescent="0.35">
      <c r="A78" s="1"/>
      <c r="B78" s="1"/>
      <c r="C78" s="1"/>
      <c r="D78" s="1"/>
      <c r="E78" s="1"/>
      <c r="F78" s="1"/>
    </row>
    <row r="79" spans="1:6" ht="20" customHeight="1" x14ac:dyDescent="0.35">
      <c r="A79" s="1"/>
      <c r="B79" s="1"/>
      <c r="C79" s="1"/>
      <c r="D79" s="1"/>
      <c r="E79" s="1"/>
      <c r="F79" s="1"/>
    </row>
    <row r="80" spans="1:6" ht="20" customHeight="1" x14ac:dyDescent="0.35">
      <c r="A80" s="1"/>
      <c r="B80" s="1"/>
      <c r="C80" s="1"/>
      <c r="D80" s="1"/>
      <c r="E80" s="1"/>
      <c r="F80" s="1"/>
    </row>
    <row r="81" spans="1:6" ht="20" customHeight="1" x14ac:dyDescent="0.35">
      <c r="A81" s="1"/>
      <c r="B81" s="1"/>
      <c r="C81" s="1"/>
      <c r="D81" s="1"/>
      <c r="E81" s="1"/>
      <c r="F81" s="1"/>
    </row>
    <row r="82" spans="1:6" ht="20" customHeight="1" x14ac:dyDescent="0.35">
      <c r="A82" s="1"/>
      <c r="B82" s="1"/>
      <c r="C82" s="1"/>
      <c r="D82" s="1"/>
      <c r="E82" s="1"/>
      <c r="F82" s="1"/>
    </row>
    <row r="83" spans="1:6" ht="20" customHeight="1" x14ac:dyDescent="0.35">
      <c r="A83" s="1"/>
      <c r="B83" s="1"/>
      <c r="C83" s="1"/>
      <c r="D83" s="1"/>
      <c r="E83" s="1"/>
      <c r="F83" s="1"/>
    </row>
    <row r="84" spans="1:6" ht="20" customHeight="1" x14ac:dyDescent="0.35">
      <c r="A84" s="1"/>
      <c r="B84" s="1"/>
      <c r="C84" s="1"/>
      <c r="D84" s="1"/>
      <c r="E84" s="1"/>
      <c r="F84" s="1"/>
    </row>
    <row r="85" spans="1:6" ht="20" customHeight="1" x14ac:dyDescent="0.35">
      <c r="A85" s="1"/>
      <c r="B85" s="1"/>
      <c r="C85" s="1"/>
      <c r="D85" s="1"/>
      <c r="E85" s="1"/>
      <c r="F85" s="1"/>
    </row>
    <row r="86" spans="1:6" ht="20" customHeight="1" x14ac:dyDescent="0.35">
      <c r="A86" s="1"/>
      <c r="B86" s="1"/>
      <c r="C86" s="1"/>
      <c r="D86" s="1"/>
      <c r="E86" s="1"/>
      <c r="F86" s="1"/>
    </row>
    <row r="87" spans="1:6" ht="20" customHeight="1" x14ac:dyDescent="0.35">
      <c r="A87" s="1"/>
      <c r="B87" s="1"/>
      <c r="C87" s="1"/>
      <c r="D87" s="1"/>
      <c r="E87" s="1"/>
      <c r="F87" s="1"/>
    </row>
    <row r="88" spans="1:6" ht="20" customHeight="1" x14ac:dyDescent="0.35">
      <c r="A88" s="1"/>
      <c r="B88" s="1"/>
      <c r="C88" s="1"/>
      <c r="D88" s="1"/>
      <c r="E88" s="1"/>
      <c r="F88" s="1"/>
    </row>
    <row r="89" spans="1:6" ht="20" customHeight="1" x14ac:dyDescent="0.35">
      <c r="A89" s="1"/>
      <c r="B89" s="1"/>
      <c r="C89" s="1"/>
      <c r="D89" s="1"/>
      <c r="E89" s="1"/>
      <c r="F89" s="1"/>
    </row>
    <row r="90" spans="1:6" ht="20" customHeight="1" x14ac:dyDescent="0.35">
      <c r="A90" s="1"/>
      <c r="B90" s="1"/>
      <c r="C90" s="1"/>
      <c r="D90" s="1"/>
      <c r="E90" s="1"/>
      <c r="F90" s="1"/>
    </row>
    <row r="91" spans="1:6" ht="20" customHeight="1" x14ac:dyDescent="0.35">
      <c r="A91" s="1"/>
      <c r="B91" s="1"/>
      <c r="C91" s="1"/>
      <c r="D91" s="1"/>
      <c r="E91" s="1"/>
      <c r="F91" s="1"/>
    </row>
    <row r="92" spans="1:6" ht="20" customHeight="1" x14ac:dyDescent="0.35">
      <c r="A92" s="1"/>
      <c r="B92" s="1"/>
      <c r="C92" s="1"/>
      <c r="D92" s="1"/>
      <c r="E92" s="1"/>
      <c r="F92" s="1"/>
    </row>
    <row r="93" spans="1:6" ht="20" customHeight="1" x14ac:dyDescent="0.35">
      <c r="A93" s="1"/>
      <c r="B93" s="1"/>
      <c r="C93" s="1"/>
      <c r="D93" s="1"/>
      <c r="E93" s="1"/>
      <c r="F93" s="1"/>
    </row>
    <row r="94" spans="1:6" ht="20" customHeight="1" x14ac:dyDescent="0.35">
      <c r="A94" s="1"/>
      <c r="B94" s="1"/>
      <c r="C94" s="1"/>
      <c r="D94" s="1"/>
      <c r="E94" s="1"/>
      <c r="F94" s="1"/>
    </row>
    <row r="95" spans="1:6" ht="20" customHeight="1" x14ac:dyDescent="0.35">
      <c r="A95" s="1"/>
      <c r="B95" s="1"/>
      <c r="C95" s="1"/>
      <c r="D95" s="1"/>
      <c r="E95" s="1"/>
      <c r="F95" s="1"/>
    </row>
    <row r="96" spans="1:6" ht="20" customHeight="1" x14ac:dyDescent="0.35">
      <c r="A96" s="1"/>
      <c r="B96" s="1"/>
      <c r="C96" s="1"/>
      <c r="D96" s="1"/>
      <c r="E96" s="1"/>
      <c r="F96" s="1"/>
    </row>
    <row r="97" spans="1:6" ht="20" customHeight="1" x14ac:dyDescent="0.35">
      <c r="A97" s="1"/>
      <c r="B97" s="1"/>
      <c r="C97" s="1"/>
      <c r="D97" s="1"/>
      <c r="E97" s="1"/>
      <c r="F97" s="1"/>
    </row>
    <row r="98" spans="1:6" ht="20" customHeight="1" x14ac:dyDescent="0.35">
      <c r="A98" s="1"/>
      <c r="B98" s="1"/>
      <c r="C98" s="1"/>
      <c r="D98" s="1"/>
      <c r="E98" s="1"/>
      <c r="F98" s="1"/>
    </row>
    <row r="99" spans="1:6" ht="20" customHeight="1" x14ac:dyDescent="0.35">
      <c r="A99" s="1"/>
      <c r="B99" s="1"/>
      <c r="C99" s="1"/>
      <c r="D99" s="1"/>
      <c r="E99" s="1"/>
      <c r="F99" s="1"/>
    </row>
  </sheetData>
  <sheetProtection algorithmName="SHA-512" hashValue="wkZ9JaSc56398wGROJaVC+UhPp94BGV/+KUG8x9V2lPkFRsRf/JmeFyX/K4BMWiV9TQXj80RG8JPzLzZSLi6pA==" saltValue="BCPWE8YgsOUZFY8zpEcOkw==" spinCount="100000" sheet="1" formatRows="0" autoFilter="0" pivotTables="0"/>
  <mergeCells count="1">
    <mergeCell ref="A1:F1"/>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2" id="{154ED93B-1DC0-4E4F-832F-8D0C5F24C222}">
            <x14:iconSet iconSet="3Flags" showValue="0" custom="1">
              <x14:cfvo type="percent">
                <xm:f>0</xm:f>
              </x14:cfvo>
              <x14:cfvo type="num">
                <xm:f>0</xm:f>
              </x14:cfvo>
              <x14:cfvo type="num">
                <xm:f>1</xm:f>
              </x14:cfvo>
              <x14:cfIcon iconSet="3Flags" iconId="0"/>
              <x14:cfIcon iconSet="3Flags" iconId="0"/>
              <x14:cfIcon iconSet="3Flags" iconId="2"/>
            </x14:iconSet>
          </x14:cfRule>
          <xm:sqref>D4:D33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B378-9AF3-413B-8E47-74EFEEAAEDC9}">
  <sheetPr>
    <tabColor rgb="FF8ABADD"/>
  </sheetPr>
  <dimension ref="A1:Q99"/>
  <sheetViews>
    <sheetView workbookViewId="0">
      <pane xSplit="8" ySplit="6" topLeftCell="I7" activePane="bottomRight" state="frozen"/>
      <selection pane="topRight" activeCell="I1" sqref="I1"/>
      <selection pane="bottomLeft" activeCell="A7" sqref="A7"/>
      <selection pane="bottomRight" activeCell="B6" sqref="B6:G6"/>
    </sheetView>
  </sheetViews>
  <sheetFormatPr defaultColWidth="11.54296875" defaultRowHeight="20" customHeight="1" x14ac:dyDescent="0.35"/>
  <cols>
    <col min="1" max="1" width="11.54296875" style="7"/>
    <col min="2" max="7" width="29.81640625" style="7" customWidth="1"/>
    <col min="8" max="16384" width="11.54296875" style="7"/>
  </cols>
  <sheetData>
    <row r="1" spans="1:17" s="18" customFormat="1" ht="25" customHeight="1" x14ac:dyDescent="0.35">
      <c r="A1" s="94" t="s">
        <v>184</v>
      </c>
      <c r="B1" s="94"/>
      <c r="C1" s="94"/>
      <c r="D1" s="94"/>
      <c r="E1" s="94"/>
      <c r="F1" s="94"/>
      <c r="G1" s="94"/>
      <c r="H1" s="94"/>
      <c r="Q1" s="18" t="s">
        <v>0</v>
      </c>
    </row>
    <row r="2" spans="1:17" ht="15" x14ac:dyDescent="0.35">
      <c r="A2" s="1"/>
      <c r="B2" s="1"/>
      <c r="C2" s="1"/>
      <c r="D2" s="1"/>
      <c r="E2" s="1"/>
      <c r="F2" s="1"/>
      <c r="G2" s="1"/>
      <c r="H2" s="1"/>
      <c r="Q2" s="7" t="s">
        <v>1</v>
      </c>
    </row>
    <row r="3" spans="1:17" ht="19.5" x14ac:dyDescent="0.35">
      <c r="A3" s="1"/>
      <c r="B3" s="17" t="s">
        <v>192</v>
      </c>
      <c r="C3" s="5">
        <f>COUNTA('Identify site-dist.activities'!C4:C33)</f>
        <v>0</v>
      </c>
      <c r="D3" s="1"/>
      <c r="E3" s="1"/>
      <c r="F3" s="1"/>
      <c r="G3" s="1"/>
      <c r="H3" s="1"/>
      <c r="Q3" s="7" t="s">
        <v>2</v>
      </c>
    </row>
    <row r="4" spans="1:17" ht="19.5" x14ac:dyDescent="0.35">
      <c r="A4" s="1"/>
      <c r="B4" s="17" t="s">
        <v>185</v>
      </c>
      <c r="C4" s="5">
        <f>IFERROR(COUNTA(Acciones[[Year I]:[Year V]]),"Null")</f>
        <v>0</v>
      </c>
      <c r="D4" s="1"/>
      <c r="E4" s="1"/>
      <c r="F4" s="1"/>
      <c r="G4" s="1"/>
      <c r="H4" s="1"/>
      <c r="Q4" s="7" t="s">
        <v>3</v>
      </c>
    </row>
    <row r="5" spans="1:17" ht="15" x14ac:dyDescent="0.35">
      <c r="A5" s="1"/>
      <c r="B5" s="1"/>
      <c r="C5" s="1"/>
      <c r="D5" s="1"/>
      <c r="E5" s="1"/>
      <c r="F5" s="1"/>
      <c r="G5" s="1"/>
      <c r="H5" s="1"/>
    </row>
    <row r="6" spans="1:17" s="24" customFormat="1" ht="20" customHeight="1" x14ac:dyDescent="0.35">
      <c r="A6" s="23"/>
      <c r="B6" s="19" t="s">
        <v>186</v>
      </c>
      <c r="C6" s="20" t="s">
        <v>187</v>
      </c>
      <c r="D6" s="21" t="s">
        <v>188</v>
      </c>
      <c r="E6" s="22" t="s">
        <v>189</v>
      </c>
      <c r="F6" s="22" t="s">
        <v>190</v>
      </c>
      <c r="G6" s="22" t="s">
        <v>191</v>
      </c>
      <c r="H6" s="23"/>
    </row>
    <row r="7" spans="1:17" ht="20" customHeight="1" x14ac:dyDescent="0.35">
      <c r="A7" s="1"/>
      <c r="B7" s="67" t="s">
        <v>0</v>
      </c>
      <c r="C7" s="65"/>
      <c r="D7" s="65"/>
      <c r="E7" s="65"/>
      <c r="F7" s="65"/>
      <c r="G7" s="65"/>
      <c r="H7" s="1"/>
    </row>
    <row r="8" spans="1:17" ht="20" customHeight="1" x14ac:dyDescent="0.35">
      <c r="A8" s="1"/>
      <c r="B8" s="67" t="s">
        <v>1</v>
      </c>
      <c r="C8" s="65"/>
      <c r="D8" s="65"/>
      <c r="E8" s="65"/>
      <c r="F8" s="65"/>
      <c r="G8" s="65"/>
      <c r="H8" s="1"/>
    </row>
    <row r="9" spans="1:17" ht="20" customHeight="1" x14ac:dyDescent="0.35">
      <c r="A9" s="1"/>
      <c r="B9" s="68" t="s">
        <v>2</v>
      </c>
      <c r="C9" s="65"/>
      <c r="D9" s="65"/>
      <c r="E9" s="65"/>
      <c r="F9" s="65"/>
      <c r="G9" s="65"/>
      <c r="H9" s="1"/>
    </row>
    <row r="10" spans="1:17" ht="20" customHeight="1" x14ac:dyDescent="0.35">
      <c r="A10" s="1"/>
      <c r="B10" s="68" t="s">
        <v>2</v>
      </c>
      <c r="C10" s="65"/>
      <c r="D10" s="65"/>
      <c r="E10" s="65"/>
      <c r="F10" s="65"/>
      <c r="G10" s="65"/>
      <c r="H10" s="1"/>
    </row>
    <row r="11" spans="1:17" ht="20" customHeight="1" x14ac:dyDescent="0.35">
      <c r="A11" s="1"/>
      <c r="B11" s="67" t="s">
        <v>2</v>
      </c>
      <c r="C11" s="65"/>
      <c r="D11" s="65"/>
      <c r="E11" s="65"/>
      <c r="F11" s="65"/>
      <c r="G11" s="65"/>
      <c r="H11" s="1"/>
    </row>
    <row r="12" spans="1:17" ht="20" customHeight="1" x14ac:dyDescent="0.35">
      <c r="A12" s="1"/>
      <c r="B12" s="67" t="s">
        <v>2</v>
      </c>
      <c r="C12" s="65"/>
      <c r="D12" s="65"/>
      <c r="E12" s="65"/>
      <c r="F12" s="65"/>
      <c r="G12" s="65"/>
      <c r="H12" s="1"/>
    </row>
    <row r="13" spans="1:17" ht="20" customHeight="1" x14ac:dyDescent="0.35">
      <c r="A13" s="1"/>
      <c r="B13" s="67"/>
      <c r="C13" s="65"/>
      <c r="D13" s="65"/>
      <c r="E13" s="65"/>
      <c r="F13" s="65"/>
      <c r="G13" s="65"/>
      <c r="H13" s="1"/>
    </row>
    <row r="14" spans="1:17" ht="20" customHeight="1" x14ac:dyDescent="0.35">
      <c r="A14" s="1"/>
      <c r="B14" s="67"/>
      <c r="C14" s="65"/>
      <c r="D14" s="65"/>
      <c r="E14" s="65"/>
      <c r="F14" s="65"/>
      <c r="G14" s="65"/>
      <c r="H14" s="1"/>
    </row>
    <row r="15" spans="1:17" ht="20" customHeight="1" x14ac:dyDescent="0.35">
      <c r="A15" s="1"/>
      <c r="B15" s="67"/>
      <c r="C15" s="65"/>
      <c r="D15" s="65"/>
      <c r="E15" s="65"/>
      <c r="F15" s="65"/>
      <c r="G15" s="65"/>
      <c r="H15" s="1"/>
    </row>
    <row r="16" spans="1:17" ht="20" customHeight="1" x14ac:dyDescent="0.35">
      <c r="A16" s="1"/>
      <c r="B16" s="67"/>
      <c r="C16" s="65"/>
      <c r="D16" s="65"/>
      <c r="E16" s="65"/>
      <c r="F16" s="65"/>
      <c r="G16" s="65"/>
      <c r="H16" s="1"/>
    </row>
    <row r="17" spans="1:8" ht="20" customHeight="1" x14ac:dyDescent="0.35">
      <c r="A17" s="1"/>
      <c r="B17" s="67"/>
      <c r="C17" s="65"/>
      <c r="D17" s="65"/>
      <c r="E17" s="65"/>
      <c r="F17" s="65"/>
      <c r="G17" s="65"/>
      <c r="H17" s="1"/>
    </row>
    <row r="18" spans="1:8" ht="20" customHeight="1" x14ac:dyDescent="0.35">
      <c r="A18" s="1"/>
      <c r="B18" s="67"/>
      <c r="C18" s="65"/>
      <c r="D18" s="65"/>
      <c r="E18" s="65"/>
      <c r="F18" s="65"/>
      <c r="G18" s="65"/>
      <c r="H18" s="1"/>
    </row>
    <row r="19" spans="1:8" ht="20" customHeight="1" x14ac:dyDescent="0.35">
      <c r="A19" s="1"/>
      <c r="B19" s="67"/>
      <c r="C19" s="65"/>
      <c r="D19" s="65"/>
      <c r="E19" s="65"/>
      <c r="F19" s="65"/>
      <c r="G19" s="65"/>
      <c r="H19" s="1"/>
    </row>
    <row r="20" spans="1:8" ht="20" customHeight="1" x14ac:dyDescent="0.35">
      <c r="A20" s="1"/>
      <c r="B20" s="67"/>
      <c r="C20" s="65"/>
      <c r="D20" s="65"/>
      <c r="E20" s="65"/>
      <c r="F20" s="65"/>
      <c r="G20" s="65"/>
      <c r="H20" s="1"/>
    </row>
    <row r="21" spans="1:8" ht="20" customHeight="1" x14ac:dyDescent="0.35">
      <c r="A21" s="1"/>
      <c r="B21" s="67"/>
      <c r="C21" s="65"/>
      <c r="D21" s="65"/>
      <c r="E21" s="65"/>
      <c r="F21" s="65"/>
      <c r="G21" s="65"/>
      <c r="H21" s="1"/>
    </row>
    <row r="22" spans="1:8" ht="20" customHeight="1" x14ac:dyDescent="0.35">
      <c r="A22" s="1"/>
      <c r="B22" s="67"/>
      <c r="C22" s="65"/>
      <c r="D22" s="65"/>
      <c r="E22" s="65"/>
      <c r="F22" s="65"/>
      <c r="G22" s="65"/>
      <c r="H22" s="1"/>
    </row>
    <row r="23" spans="1:8" ht="20" customHeight="1" x14ac:dyDescent="0.35">
      <c r="A23" s="1"/>
      <c r="B23" s="68"/>
      <c r="C23" s="66"/>
      <c r="D23" s="66"/>
      <c r="E23" s="66"/>
      <c r="F23" s="66"/>
      <c r="G23" s="66"/>
      <c r="H23" s="1"/>
    </row>
    <row r="24" spans="1:8" ht="20" customHeight="1" x14ac:dyDescent="0.35">
      <c r="A24" s="1"/>
      <c r="B24" s="1"/>
      <c r="C24" s="1"/>
      <c r="D24" s="1"/>
      <c r="E24" s="1"/>
      <c r="F24" s="1"/>
      <c r="G24" s="1"/>
      <c r="H24" s="1"/>
    </row>
    <row r="25" spans="1:8" ht="20" customHeight="1" x14ac:dyDescent="0.35">
      <c r="A25" s="1"/>
      <c r="B25" s="1"/>
      <c r="C25" s="1"/>
      <c r="D25" s="1"/>
      <c r="E25" s="1"/>
      <c r="F25" s="1"/>
      <c r="G25" s="1"/>
      <c r="H25" s="1"/>
    </row>
    <row r="26" spans="1:8" ht="20" customHeight="1" x14ac:dyDescent="0.35">
      <c r="A26" s="1"/>
      <c r="B26" s="1"/>
      <c r="C26" s="1"/>
      <c r="D26" s="1"/>
      <c r="E26" s="1"/>
      <c r="F26" s="1"/>
      <c r="G26" s="1"/>
      <c r="H26" s="1"/>
    </row>
    <row r="27" spans="1:8" ht="20" customHeight="1" x14ac:dyDescent="0.35">
      <c r="A27" s="1"/>
      <c r="B27" s="1"/>
      <c r="C27" s="1"/>
      <c r="D27" s="1"/>
      <c r="E27" s="1"/>
      <c r="F27" s="1"/>
      <c r="G27" s="1"/>
      <c r="H27" s="1"/>
    </row>
    <row r="28" spans="1:8" ht="20" customHeight="1" x14ac:dyDescent="0.35">
      <c r="A28" s="1"/>
      <c r="B28" s="1"/>
      <c r="C28" s="1"/>
      <c r="D28" s="1"/>
      <c r="E28" s="1"/>
      <c r="F28" s="1"/>
      <c r="G28" s="1"/>
      <c r="H28" s="1"/>
    </row>
    <row r="29" spans="1:8" ht="20" customHeight="1" x14ac:dyDescent="0.35">
      <c r="A29" s="1"/>
      <c r="B29" s="1"/>
      <c r="C29" s="1"/>
      <c r="D29" s="1"/>
      <c r="E29" s="1"/>
      <c r="F29" s="1"/>
      <c r="G29" s="1"/>
      <c r="H29" s="1"/>
    </row>
    <row r="30" spans="1:8" ht="20" customHeight="1" x14ac:dyDescent="0.35">
      <c r="A30" s="1"/>
      <c r="B30" s="1"/>
      <c r="C30" s="1"/>
      <c r="D30" s="1"/>
      <c r="E30" s="1"/>
      <c r="F30" s="1"/>
      <c r="G30" s="1"/>
      <c r="H30" s="1"/>
    </row>
    <row r="31" spans="1:8" ht="20" customHeight="1" x14ac:dyDescent="0.35">
      <c r="A31" s="1"/>
      <c r="B31" s="1"/>
      <c r="C31" s="1"/>
      <c r="D31" s="1"/>
      <c r="E31" s="1"/>
      <c r="F31" s="1"/>
      <c r="G31" s="1"/>
      <c r="H31" s="1"/>
    </row>
    <row r="32" spans="1:8" ht="20" customHeight="1" x14ac:dyDescent="0.35">
      <c r="A32" s="1"/>
      <c r="B32" s="1"/>
      <c r="C32" s="1"/>
      <c r="D32" s="1"/>
      <c r="E32" s="1"/>
      <c r="F32" s="1"/>
      <c r="G32" s="1"/>
      <c r="H32" s="1"/>
    </row>
    <row r="33" spans="1:8" ht="20" customHeight="1" x14ac:dyDescent="0.35">
      <c r="A33" s="1"/>
      <c r="B33" s="1"/>
      <c r="C33" s="1"/>
      <c r="D33" s="1"/>
      <c r="E33" s="1"/>
      <c r="F33" s="1"/>
      <c r="G33" s="1"/>
      <c r="H33" s="1"/>
    </row>
    <row r="34" spans="1:8" ht="20" customHeight="1" x14ac:dyDescent="0.35">
      <c r="A34" s="1"/>
      <c r="B34" s="1"/>
      <c r="C34" s="1"/>
      <c r="D34" s="1"/>
      <c r="E34" s="1"/>
      <c r="F34" s="1"/>
      <c r="G34" s="1"/>
      <c r="H34" s="1"/>
    </row>
    <row r="35" spans="1:8" ht="20" customHeight="1" x14ac:dyDescent="0.35">
      <c r="A35" s="1"/>
      <c r="B35" s="1"/>
      <c r="C35" s="1"/>
      <c r="D35" s="1"/>
      <c r="E35" s="1"/>
      <c r="F35" s="1"/>
      <c r="G35" s="1"/>
      <c r="H35" s="1"/>
    </row>
    <row r="36" spans="1:8" ht="20" customHeight="1" x14ac:dyDescent="0.35">
      <c r="A36" s="1"/>
      <c r="B36" s="1"/>
      <c r="C36" s="1"/>
      <c r="D36" s="1"/>
      <c r="E36" s="1"/>
      <c r="F36" s="1"/>
      <c r="G36" s="1"/>
      <c r="H36" s="1"/>
    </row>
    <row r="37" spans="1:8" ht="20" customHeight="1" x14ac:dyDescent="0.35">
      <c r="A37" s="1"/>
      <c r="B37" s="1"/>
      <c r="C37" s="1"/>
      <c r="D37" s="1"/>
      <c r="E37" s="1"/>
      <c r="F37" s="1"/>
      <c r="G37" s="1"/>
      <c r="H37" s="1"/>
    </row>
    <row r="38" spans="1:8" ht="20" customHeight="1" x14ac:dyDescent="0.35">
      <c r="A38" s="1"/>
      <c r="B38" s="1"/>
      <c r="C38" s="1"/>
      <c r="D38" s="1"/>
      <c r="E38" s="1"/>
      <c r="F38" s="1"/>
      <c r="G38" s="1"/>
      <c r="H38" s="1"/>
    </row>
    <row r="39" spans="1:8" ht="20" customHeight="1" x14ac:dyDescent="0.35">
      <c r="A39" s="1"/>
      <c r="B39" s="1"/>
      <c r="C39" s="1"/>
      <c r="D39" s="1"/>
      <c r="E39" s="1"/>
      <c r="F39" s="1"/>
      <c r="G39" s="1"/>
      <c r="H39" s="1"/>
    </row>
    <row r="40" spans="1:8" ht="20" customHeight="1" x14ac:dyDescent="0.35">
      <c r="A40" s="1"/>
      <c r="B40" s="1"/>
      <c r="C40" s="1"/>
      <c r="D40" s="1"/>
      <c r="E40" s="1"/>
      <c r="F40" s="1"/>
      <c r="G40" s="1"/>
      <c r="H40" s="1"/>
    </row>
    <row r="41" spans="1:8" ht="20" customHeight="1" x14ac:dyDescent="0.35">
      <c r="A41" s="1"/>
      <c r="B41" s="1"/>
      <c r="C41" s="1"/>
      <c r="D41" s="1"/>
      <c r="E41" s="1"/>
      <c r="F41" s="1"/>
      <c r="G41" s="1"/>
      <c r="H41" s="1"/>
    </row>
    <row r="42" spans="1:8" ht="20" customHeight="1" x14ac:dyDescent="0.35">
      <c r="A42" s="1"/>
      <c r="B42" s="1"/>
      <c r="C42" s="1"/>
      <c r="D42" s="1"/>
      <c r="E42" s="1"/>
      <c r="F42" s="1"/>
      <c r="G42" s="1"/>
      <c r="H42" s="1"/>
    </row>
    <row r="43" spans="1:8" ht="20" customHeight="1" x14ac:dyDescent="0.35">
      <c r="A43" s="1"/>
      <c r="B43" s="1"/>
      <c r="C43" s="1"/>
      <c r="D43" s="1"/>
      <c r="E43" s="1"/>
      <c r="F43" s="1"/>
      <c r="G43" s="1"/>
      <c r="H43" s="1"/>
    </row>
    <row r="44" spans="1:8" ht="20" customHeight="1" x14ac:dyDescent="0.35">
      <c r="A44" s="1"/>
      <c r="B44" s="1"/>
      <c r="C44" s="1"/>
      <c r="D44" s="1"/>
      <c r="E44" s="1"/>
      <c r="F44" s="1"/>
      <c r="G44" s="1"/>
      <c r="H44" s="1"/>
    </row>
    <row r="45" spans="1:8" ht="20" customHeight="1" x14ac:dyDescent="0.35">
      <c r="A45" s="1"/>
      <c r="B45" s="1"/>
      <c r="C45" s="1"/>
      <c r="D45" s="1"/>
      <c r="E45" s="1"/>
      <c r="F45" s="1"/>
      <c r="G45" s="1"/>
      <c r="H45" s="1"/>
    </row>
    <row r="46" spans="1:8" ht="20" customHeight="1" x14ac:dyDescent="0.35">
      <c r="A46" s="1"/>
      <c r="B46" s="1"/>
      <c r="C46" s="1"/>
      <c r="D46" s="1"/>
      <c r="E46" s="1"/>
      <c r="F46" s="1"/>
      <c r="G46" s="1"/>
      <c r="H46" s="1"/>
    </row>
    <row r="47" spans="1:8" ht="20" customHeight="1" x14ac:dyDescent="0.35">
      <c r="A47" s="1"/>
      <c r="B47" s="1"/>
      <c r="C47" s="1"/>
      <c r="D47" s="1"/>
      <c r="E47" s="1"/>
      <c r="F47" s="1"/>
      <c r="G47" s="1"/>
      <c r="H47" s="1"/>
    </row>
    <row r="48" spans="1:8" ht="20" customHeight="1" x14ac:dyDescent="0.35">
      <c r="A48" s="1"/>
      <c r="B48" s="1"/>
      <c r="C48" s="1"/>
      <c r="D48" s="1"/>
      <c r="E48" s="1"/>
      <c r="F48" s="1"/>
      <c r="G48" s="1"/>
      <c r="H48" s="1"/>
    </row>
    <row r="49" spans="1:8" ht="20" customHeight="1" x14ac:dyDescent="0.35">
      <c r="A49" s="1"/>
      <c r="B49" s="1"/>
      <c r="C49" s="1"/>
      <c r="D49" s="1"/>
      <c r="E49" s="1"/>
      <c r="F49" s="1"/>
      <c r="G49" s="1"/>
      <c r="H49" s="1"/>
    </row>
    <row r="50" spans="1:8" ht="20" customHeight="1" x14ac:dyDescent="0.35">
      <c r="A50" s="1"/>
      <c r="B50" s="1"/>
      <c r="C50" s="1"/>
      <c r="D50" s="1"/>
      <c r="E50" s="1"/>
      <c r="F50" s="1"/>
      <c r="G50" s="1"/>
      <c r="H50" s="1"/>
    </row>
    <row r="51" spans="1:8" ht="20" customHeight="1" x14ac:dyDescent="0.35">
      <c r="A51" s="1"/>
      <c r="B51" s="1"/>
      <c r="C51" s="1"/>
      <c r="D51" s="1"/>
      <c r="E51" s="1"/>
      <c r="F51" s="1"/>
      <c r="G51" s="1"/>
      <c r="H51" s="1"/>
    </row>
    <row r="52" spans="1:8" ht="20" customHeight="1" x14ac:dyDescent="0.35">
      <c r="A52" s="1"/>
      <c r="B52" s="1"/>
      <c r="C52" s="1"/>
      <c r="D52" s="1"/>
      <c r="E52" s="1"/>
      <c r="F52" s="1"/>
      <c r="G52" s="1"/>
      <c r="H52" s="1"/>
    </row>
    <row r="53" spans="1:8" ht="20" customHeight="1" x14ac:dyDescent="0.35">
      <c r="A53" s="1"/>
      <c r="B53" s="1"/>
      <c r="C53" s="1"/>
      <c r="D53" s="1"/>
      <c r="E53" s="1"/>
      <c r="F53" s="1"/>
      <c r="G53" s="1"/>
      <c r="H53" s="1"/>
    </row>
    <row r="54" spans="1:8" ht="20" customHeight="1" x14ac:dyDescent="0.35">
      <c r="A54" s="1"/>
      <c r="B54" s="1"/>
      <c r="C54" s="1"/>
      <c r="D54" s="1"/>
      <c r="E54" s="1"/>
      <c r="F54" s="1"/>
      <c r="G54" s="1"/>
      <c r="H54" s="1"/>
    </row>
    <row r="55" spans="1:8" ht="20" customHeight="1" x14ac:dyDescent="0.35">
      <c r="A55" s="1"/>
      <c r="B55" s="1"/>
      <c r="C55" s="1"/>
      <c r="D55" s="1"/>
      <c r="E55" s="1"/>
      <c r="F55" s="1"/>
      <c r="G55" s="1"/>
      <c r="H55" s="1"/>
    </row>
    <row r="56" spans="1:8" ht="20" customHeight="1" x14ac:dyDescent="0.35">
      <c r="A56" s="1"/>
      <c r="B56" s="1"/>
      <c r="C56" s="1"/>
      <c r="D56" s="1"/>
      <c r="E56" s="1"/>
      <c r="F56" s="1"/>
      <c r="G56" s="1"/>
      <c r="H56" s="1"/>
    </row>
    <row r="57" spans="1:8" ht="20" customHeight="1" x14ac:dyDescent="0.35">
      <c r="A57" s="1"/>
      <c r="B57" s="1"/>
      <c r="C57" s="1"/>
      <c r="D57" s="1"/>
      <c r="E57" s="1"/>
      <c r="F57" s="1"/>
      <c r="G57" s="1"/>
      <c r="H57" s="1"/>
    </row>
    <row r="58" spans="1:8" ht="20" customHeight="1" x14ac:dyDescent="0.35">
      <c r="A58" s="1"/>
      <c r="B58" s="1"/>
      <c r="C58" s="1"/>
      <c r="D58" s="1"/>
      <c r="E58" s="1"/>
      <c r="F58" s="1"/>
      <c r="G58" s="1"/>
      <c r="H58" s="1"/>
    </row>
    <row r="59" spans="1:8" ht="20" customHeight="1" x14ac:dyDescent="0.35">
      <c r="A59" s="1"/>
      <c r="B59" s="1"/>
      <c r="C59" s="1"/>
      <c r="D59" s="1"/>
      <c r="E59" s="1"/>
      <c r="F59" s="1"/>
      <c r="G59" s="1"/>
      <c r="H59" s="1"/>
    </row>
    <row r="60" spans="1:8" ht="20" customHeight="1" x14ac:dyDescent="0.35">
      <c r="A60" s="1"/>
      <c r="B60" s="1"/>
      <c r="C60" s="1"/>
      <c r="D60" s="1"/>
      <c r="E60" s="1"/>
      <c r="F60" s="1"/>
      <c r="G60" s="1"/>
      <c r="H60" s="1"/>
    </row>
    <row r="61" spans="1:8" ht="20" customHeight="1" x14ac:dyDescent="0.35">
      <c r="A61" s="1"/>
      <c r="B61" s="1"/>
      <c r="C61" s="1"/>
      <c r="D61" s="1"/>
      <c r="E61" s="1"/>
      <c r="F61" s="1"/>
      <c r="G61" s="1"/>
      <c r="H61" s="1"/>
    </row>
    <row r="62" spans="1:8" ht="20" customHeight="1" x14ac:dyDescent="0.35">
      <c r="A62" s="1"/>
      <c r="B62" s="1"/>
      <c r="C62" s="1"/>
      <c r="D62" s="1"/>
      <c r="E62" s="1"/>
      <c r="F62" s="1"/>
      <c r="G62" s="1"/>
      <c r="H62" s="1"/>
    </row>
    <row r="63" spans="1:8" ht="20" customHeight="1" x14ac:dyDescent="0.35">
      <c r="A63" s="1"/>
      <c r="B63" s="1"/>
      <c r="C63" s="1"/>
      <c r="D63" s="1"/>
      <c r="E63" s="1"/>
      <c r="F63" s="1"/>
      <c r="G63" s="1"/>
      <c r="H63" s="1"/>
    </row>
    <row r="64" spans="1:8" ht="20" customHeight="1" x14ac:dyDescent="0.35">
      <c r="A64" s="1"/>
      <c r="B64" s="1"/>
      <c r="C64" s="1"/>
      <c r="D64" s="1"/>
      <c r="E64" s="1"/>
      <c r="F64" s="1"/>
      <c r="G64" s="1"/>
      <c r="H64" s="1"/>
    </row>
    <row r="65" spans="1:8" ht="20" customHeight="1" x14ac:dyDescent="0.35">
      <c r="A65" s="1"/>
      <c r="B65" s="1"/>
      <c r="C65" s="1"/>
      <c r="D65" s="1"/>
      <c r="E65" s="1"/>
      <c r="F65" s="1"/>
      <c r="G65" s="1"/>
      <c r="H65" s="1"/>
    </row>
    <row r="66" spans="1:8" ht="20" customHeight="1" x14ac:dyDescent="0.35">
      <c r="A66" s="1"/>
      <c r="B66" s="1"/>
      <c r="C66" s="1"/>
      <c r="D66" s="1"/>
      <c r="E66" s="1"/>
      <c r="F66" s="1"/>
      <c r="G66" s="1"/>
      <c r="H66" s="1"/>
    </row>
    <row r="67" spans="1:8" ht="20" customHeight="1" x14ac:dyDescent="0.35">
      <c r="A67" s="1"/>
      <c r="B67" s="1"/>
      <c r="C67" s="1"/>
      <c r="D67" s="1"/>
      <c r="E67" s="1"/>
      <c r="F67" s="1"/>
      <c r="G67" s="1"/>
      <c r="H67" s="1"/>
    </row>
    <row r="68" spans="1:8" ht="20" customHeight="1" x14ac:dyDescent="0.35">
      <c r="A68" s="1"/>
      <c r="B68" s="1"/>
      <c r="C68" s="1"/>
      <c r="D68" s="1"/>
      <c r="E68" s="1"/>
      <c r="F68" s="1"/>
      <c r="G68" s="1"/>
      <c r="H68" s="1"/>
    </row>
    <row r="69" spans="1:8" ht="20" customHeight="1" x14ac:dyDescent="0.35">
      <c r="A69" s="1"/>
      <c r="B69" s="1"/>
      <c r="C69" s="1"/>
      <c r="D69" s="1"/>
      <c r="E69" s="1"/>
      <c r="F69" s="1"/>
      <c r="G69" s="1"/>
      <c r="H69" s="1"/>
    </row>
    <row r="70" spans="1:8" ht="20" customHeight="1" x14ac:dyDescent="0.35">
      <c r="A70" s="1"/>
      <c r="B70" s="1"/>
      <c r="C70" s="1"/>
      <c r="D70" s="1"/>
      <c r="E70" s="1"/>
      <c r="F70" s="1"/>
      <c r="G70" s="1"/>
      <c r="H70" s="1"/>
    </row>
    <row r="71" spans="1:8" ht="20" customHeight="1" x14ac:dyDescent="0.35">
      <c r="A71" s="1"/>
      <c r="B71" s="1"/>
      <c r="C71" s="1"/>
      <c r="D71" s="1"/>
      <c r="E71" s="1"/>
      <c r="F71" s="1"/>
      <c r="G71" s="1"/>
      <c r="H71" s="1"/>
    </row>
    <row r="72" spans="1:8" ht="20" customHeight="1" x14ac:dyDescent="0.35">
      <c r="A72" s="1"/>
      <c r="B72" s="1"/>
      <c r="C72" s="1"/>
      <c r="D72" s="1"/>
      <c r="E72" s="1"/>
      <c r="F72" s="1"/>
      <c r="G72" s="1"/>
      <c r="H72" s="1"/>
    </row>
    <row r="73" spans="1:8" ht="20" customHeight="1" x14ac:dyDescent="0.35">
      <c r="A73" s="1"/>
      <c r="B73" s="1"/>
      <c r="C73" s="1"/>
      <c r="D73" s="1"/>
      <c r="E73" s="1"/>
      <c r="F73" s="1"/>
      <c r="G73" s="1"/>
      <c r="H73" s="1"/>
    </row>
    <row r="74" spans="1:8" ht="20" customHeight="1" x14ac:dyDescent="0.35">
      <c r="A74" s="1"/>
      <c r="B74" s="1"/>
      <c r="C74" s="1"/>
      <c r="D74" s="1"/>
      <c r="E74" s="1"/>
      <c r="F74" s="1"/>
      <c r="G74" s="1"/>
      <c r="H74" s="1"/>
    </row>
    <row r="75" spans="1:8" ht="20" customHeight="1" x14ac:dyDescent="0.35">
      <c r="A75" s="1"/>
      <c r="B75" s="1"/>
      <c r="C75" s="1"/>
      <c r="D75" s="1"/>
      <c r="E75" s="1"/>
      <c r="F75" s="1"/>
      <c r="G75" s="1"/>
      <c r="H75" s="1"/>
    </row>
    <row r="76" spans="1:8" ht="20" customHeight="1" x14ac:dyDescent="0.35">
      <c r="A76" s="1"/>
      <c r="B76" s="1"/>
      <c r="C76" s="1"/>
      <c r="D76" s="1"/>
      <c r="E76" s="1"/>
      <c r="F76" s="1"/>
      <c r="G76" s="1"/>
      <c r="H76" s="1"/>
    </row>
    <row r="77" spans="1:8" ht="20" customHeight="1" x14ac:dyDescent="0.35">
      <c r="A77" s="1"/>
      <c r="B77" s="1"/>
      <c r="C77" s="1"/>
      <c r="D77" s="1"/>
      <c r="E77" s="1"/>
      <c r="F77" s="1"/>
      <c r="G77" s="1"/>
      <c r="H77" s="1"/>
    </row>
    <row r="78" spans="1:8" ht="20" customHeight="1" x14ac:dyDescent="0.35">
      <c r="A78" s="1"/>
      <c r="B78" s="1"/>
      <c r="C78" s="1"/>
      <c r="D78" s="1"/>
      <c r="E78" s="1"/>
      <c r="F78" s="1"/>
      <c r="G78" s="1"/>
      <c r="H78" s="1"/>
    </row>
    <row r="79" spans="1:8" ht="20" customHeight="1" x14ac:dyDescent="0.35">
      <c r="A79" s="1"/>
      <c r="B79" s="1"/>
      <c r="C79" s="1"/>
      <c r="D79" s="1"/>
      <c r="E79" s="1"/>
      <c r="F79" s="1"/>
      <c r="G79" s="1"/>
      <c r="H79" s="1"/>
    </row>
    <row r="80" spans="1:8" ht="20" customHeight="1" x14ac:dyDescent="0.35">
      <c r="A80" s="1"/>
      <c r="B80" s="1"/>
      <c r="C80" s="1"/>
      <c r="D80" s="1"/>
      <c r="E80" s="1"/>
      <c r="F80" s="1"/>
      <c r="G80" s="1"/>
      <c r="H80" s="1"/>
    </row>
    <row r="81" spans="1:8" ht="20" customHeight="1" x14ac:dyDescent="0.35">
      <c r="A81" s="1"/>
      <c r="B81" s="1"/>
      <c r="C81" s="1"/>
      <c r="D81" s="1"/>
      <c r="E81" s="1"/>
      <c r="F81" s="1"/>
      <c r="G81" s="1"/>
      <c r="H81" s="1"/>
    </row>
    <row r="82" spans="1:8" ht="20" customHeight="1" x14ac:dyDescent="0.35">
      <c r="A82" s="1"/>
      <c r="B82" s="1"/>
      <c r="C82" s="1"/>
      <c r="D82" s="1"/>
      <c r="E82" s="1"/>
      <c r="F82" s="1"/>
      <c r="G82" s="1"/>
      <c r="H82" s="1"/>
    </row>
    <row r="83" spans="1:8" ht="20" customHeight="1" x14ac:dyDescent="0.35">
      <c r="A83" s="1"/>
      <c r="B83" s="1"/>
      <c r="C83" s="1"/>
      <c r="D83" s="1"/>
      <c r="E83" s="1"/>
      <c r="F83" s="1"/>
      <c r="G83" s="1"/>
      <c r="H83" s="1"/>
    </row>
    <row r="84" spans="1:8" ht="20" customHeight="1" x14ac:dyDescent="0.35">
      <c r="A84" s="1"/>
      <c r="B84" s="1"/>
      <c r="C84" s="1"/>
      <c r="D84" s="1"/>
      <c r="E84" s="1"/>
      <c r="F84" s="1"/>
      <c r="G84" s="1"/>
      <c r="H84" s="1"/>
    </row>
    <row r="85" spans="1:8" ht="20" customHeight="1" x14ac:dyDescent="0.35">
      <c r="A85" s="1"/>
      <c r="B85" s="1"/>
      <c r="C85" s="1"/>
      <c r="D85" s="1"/>
      <c r="E85" s="1"/>
      <c r="F85" s="1"/>
      <c r="G85" s="1"/>
      <c r="H85" s="1"/>
    </row>
    <row r="86" spans="1:8" ht="20" customHeight="1" x14ac:dyDescent="0.35">
      <c r="A86" s="1"/>
      <c r="B86" s="1"/>
      <c r="C86" s="1"/>
      <c r="D86" s="1"/>
      <c r="E86" s="1"/>
      <c r="F86" s="1"/>
      <c r="G86" s="1"/>
      <c r="H86" s="1"/>
    </row>
    <row r="87" spans="1:8" ht="20" customHeight="1" x14ac:dyDescent="0.35">
      <c r="A87" s="1"/>
      <c r="B87" s="1"/>
      <c r="C87" s="1"/>
      <c r="D87" s="1"/>
      <c r="E87" s="1"/>
      <c r="F87" s="1"/>
      <c r="G87" s="1"/>
      <c r="H87" s="1"/>
    </row>
    <row r="88" spans="1:8" ht="20" customHeight="1" x14ac:dyDescent="0.35">
      <c r="A88" s="1"/>
      <c r="B88" s="1"/>
      <c r="C88" s="1"/>
      <c r="D88" s="1"/>
      <c r="E88" s="1"/>
      <c r="F88" s="1"/>
      <c r="G88" s="1"/>
      <c r="H88" s="1"/>
    </row>
    <row r="89" spans="1:8" ht="20" customHeight="1" x14ac:dyDescent="0.35">
      <c r="A89" s="1"/>
      <c r="B89" s="1"/>
      <c r="C89" s="1"/>
      <c r="D89" s="1"/>
      <c r="E89" s="1"/>
      <c r="F89" s="1"/>
      <c r="G89" s="1"/>
      <c r="H89" s="1"/>
    </row>
    <row r="90" spans="1:8" ht="20" customHeight="1" x14ac:dyDescent="0.35">
      <c r="A90" s="1"/>
      <c r="B90" s="1"/>
      <c r="C90" s="1"/>
      <c r="D90" s="1"/>
      <c r="E90" s="1"/>
      <c r="F90" s="1"/>
      <c r="G90" s="1"/>
      <c r="H90" s="1"/>
    </row>
    <row r="91" spans="1:8" ht="20" customHeight="1" x14ac:dyDescent="0.35">
      <c r="A91" s="1"/>
      <c r="B91" s="1"/>
      <c r="C91" s="1"/>
      <c r="D91" s="1"/>
      <c r="E91" s="1"/>
      <c r="F91" s="1"/>
      <c r="G91" s="1"/>
      <c r="H91" s="1"/>
    </row>
    <row r="92" spans="1:8" ht="20" customHeight="1" x14ac:dyDescent="0.35">
      <c r="A92" s="1"/>
      <c r="B92" s="1"/>
      <c r="C92" s="1"/>
      <c r="D92" s="1"/>
      <c r="E92" s="1"/>
      <c r="F92" s="1"/>
      <c r="G92" s="1"/>
      <c r="H92" s="1"/>
    </row>
    <row r="93" spans="1:8" ht="20" customHeight="1" x14ac:dyDescent="0.35">
      <c r="A93" s="1"/>
      <c r="B93" s="1"/>
      <c r="C93" s="1"/>
      <c r="D93" s="1"/>
      <c r="E93" s="1"/>
      <c r="F93" s="1"/>
      <c r="G93" s="1"/>
      <c r="H93" s="1"/>
    </row>
    <row r="94" spans="1:8" ht="20" customHeight="1" x14ac:dyDescent="0.35">
      <c r="A94" s="1"/>
      <c r="B94" s="1"/>
      <c r="C94" s="1"/>
      <c r="D94" s="1"/>
      <c r="E94" s="1"/>
      <c r="F94" s="1"/>
      <c r="G94" s="1"/>
      <c r="H94" s="1"/>
    </row>
    <row r="95" spans="1:8" ht="20" customHeight="1" x14ac:dyDescent="0.35">
      <c r="A95" s="1"/>
      <c r="B95" s="1"/>
      <c r="C95" s="1"/>
      <c r="D95" s="1"/>
      <c r="E95" s="1"/>
      <c r="F95" s="1"/>
      <c r="G95" s="1"/>
      <c r="H95" s="1"/>
    </row>
    <row r="96" spans="1:8" ht="20" customHeight="1" x14ac:dyDescent="0.35">
      <c r="A96" s="1"/>
      <c r="B96" s="1"/>
      <c r="C96" s="1"/>
      <c r="D96" s="1"/>
      <c r="E96" s="1"/>
      <c r="F96" s="1"/>
      <c r="G96" s="1"/>
      <c r="H96" s="1"/>
    </row>
    <row r="97" spans="1:8" ht="20" customHeight="1" x14ac:dyDescent="0.35">
      <c r="A97" s="1"/>
      <c r="B97" s="1"/>
      <c r="C97" s="1"/>
      <c r="D97" s="1"/>
      <c r="E97" s="1"/>
      <c r="F97" s="1"/>
      <c r="G97" s="1"/>
      <c r="H97" s="1"/>
    </row>
    <row r="98" spans="1:8" ht="20" customHeight="1" x14ac:dyDescent="0.35">
      <c r="A98" s="1"/>
      <c r="B98" s="1"/>
      <c r="C98" s="1"/>
      <c r="D98" s="1"/>
      <c r="E98" s="1"/>
      <c r="F98" s="1"/>
      <c r="G98" s="1"/>
      <c r="H98" s="1"/>
    </row>
    <row r="99" spans="1:8" ht="20" customHeight="1" x14ac:dyDescent="0.35">
      <c r="A99" s="1"/>
      <c r="B99" s="1"/>
      <c r="C99" s="1"/>
      <c r="D99" s="1"/>
      <c r="E99" s="1"/>
      <c r="F99" s="1"/>
      <c r="G99" s="1"/>
      <c r="H99" s="1"/>
    </row>
  </sheetData>
  <sheetProtection algorithmName="SHA-512" hashValue="Eqsy5iknDeOafwMQ4WiKyEEwihvoFK8qoe87fAl5wQOtvH/GPkCmxV9VDpvjxZ+BWj10TQ1iUTw1jgf6Y0FnDg==" saltValue="5n6ZzBvNVRD1kaWTiwrNfw==" spinCount="100000" sheet="1" formatRows="0" autoFilter="0" pivotTables="0"/>
  <mergeCells count="1">
    <mergeCell ref="A1:H1"/>
  </mergeCells>
  <dataValidations count="1">
    <dataValidation type="list" allowBlank="1" showInputMessage="1" showErrorMessage="1" sqref="B7:B23" xr:uid="{4674037D-659A-4280-B7DD-E694961400A0}">
      <formula1>$Q$1:$Q$4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836BF4-5A73-4ED9-8143-0111B49C4EAB}">
          <x14:formula1>
            <xm:f>'Identify site-dist.activities'!$C$4:$C$22</xm:f>
          </x14:formula1>
          <xm:sqref>C7:G23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4F8E-7466-4508-8AF3-59D1961A84F3}">
  <sheetPr>
    <tabColor rgb="FFD4BE97"/>
  </sheetPr>
  <dimension ref="A1:Q44"/>
  <sheetViews>
    <sheetView zoomScale="70" zoomScaleNormal="70" workbookViewId="0">
      <pane xSplit="7" ySplit="3" topLeftCell="H31" activePane="bottomRight" state="frozen"/>
      <selection pane="topRight" activeCell="H1" sqref="H1"/>
      <selection pane="bottomLeft" activeCell="A4" sqref="A4"/>
      <selection pane="bottomRight" activeCell="B34" sqref="B34:E34"/>
    </sheetView>
  </sheetViews>
  <sheetFormatPr defaultColWidth="11.54296875" defaultRowHeight="20" customHeight="1" x14ac:dyDescent="0.35"/>
  <cols>
    <col min="1" max="1" width="3.6328125" style="7" customWidth="1"/>
    <col min="2" max="2" width="12.81640625" style="7" customWidth="1"/>
    <col min="3" max="3" width="13.54296875" style="7" customWidth="1"/>
    <col min="4" max="4" width="8" style="7" customWidth="1"/>
    <col min="5" max="5" width="135.54296875" style="7" bestFit="1" customWidth="1"/>
    <col min="6" max="6" width="24.90625" style="7" customWidth="1"/>
    <col min="7" max="7" width="4.453125" style="7" customWidth="1"/>
    <col min="8" max="11" width="11.54296875" style="7"/>
    <col min="12" max="15" width="11.54296875" style="30"/>
    <col min="16" max="16" width="24.54296875" style="30" customWidth="1"/>
    <col min="17" max="17" width="11.54296875" style="30"/>
    <col min="18" max="16384" width="11.54296875" style="7"/>
  </cols>
  <sheetData>
    <row r="1" spans="1:16" ht="24.5" x14ac:dyDescent="0.35">
      <c r="A1" s="94" t="s">
        <v>193</v>
      </c>
      <c r="B1" s="94"/>
      <c r="C1" s="94"/>
      <c r="D1" s="94"/>
      <c r="E1" s="94"/>
      <c r="F1" s="94"/>
      <c r="G1" s="94"/>
      <c r="M1" s="26" t="s">
        <v>41</v>
      </c>
      <c r="P1" s="30" t="s">
        <v>42</v>
      </c>
    </row>
    <row r="2" spans="1:16" ht="15" x14ac:dyDescent="0.35">
      <c r="A2" s="1"/>
      <c r="B2" s="1"/>
      <c r="C2" s="1"/>
      <c r="D2" s="1"/>
      <c r="E2" s="1"/>
      <c r="F2" s="1"/>
      <c r="G2" s="1"/>
      <c r="P2" s="26">
        <f>COUNTA(Acciones[[Year I]:[Year III]])</f>
        <v>0</v>
      </c>
    </row>
    <row r="3" spans="1:16" ht="20" customHeight="1" x14ac:dyDescent="0.35">
      <c r="A3" s="1"/>
      <c r="B3" s="27" t="s">
        <v>195</v>
      </c>
      <c r="C3" s="28" t="s">
        <v>95</v>
      </c>
      <c r="D3" s="28" t="s">
        <v>196</v>
      </c>
      <c r="E3" s="28" t="s">
        <v>194</v>
      </c>
      <c r="F3" s="29" t="s">
        <v>197</v>
      </c>
      <c r="G3" s="1"/>
    </row>
    <row r="4" spans="1:16" ht="20" customHeight="1" x14ac:dyDescent="0.35">
      <c r="A4" s="1"/>
      <c r="B4" s="3">
        <v>1</v>
      </c>
      <c r="C4" s="4" t="s">
        <v>8</v>
      </c>
      <c r="D4" s="4"/>
      <c r="E4" s="2" t="s">
        <v>210</v>
      </c>
      <c r="F4" s="69"/>
      <c r="G4" s="1"/>
      <c r="P4" s="26">
        <f>IF(CC[[#This Row],[Aplicability Check]] &lt;&gt; "",1,0)</f>
        <v>0</v>
      </c>
    </row>
    <row r="5" spans="1:16" ht="20" customHeight="1" x14ac:dyDescent="0.35">
      <c r="A5" s="1"/>
      <c r="B5" s="3">
        <v>1</v>
      </c>
      <c r="C5" s="4" t="s">
        <v>9</v>
      </c>
      <c r="D5" s="4"/>
      <c r="E5" s="2" t="s">
        <v>211</v>
      </c>
      <c r="F5" s="69"/>
      <c r="G5" s="1"/>
      <c r="P5" s="26">
        <f>IF(CC[[#This Row],[Aplicability Check]] &lt;&gt; "",1,0)</f>
        <v>0</v>
      </c>
    </row>
    <row r="6" spans="1:16" ht="20" customHeight="1" x14ac:dyDescent="0.35">
      <c r="A6" s="1"/>
      <c r="B6" s="3">
        <v>1</v>
      </c>
      <c r="C6" s="4" t="s">
        <v>10</v>
      </c>
      <c r="D6" s="4"/>
      <c r="E6" s="2" t="s">
        <v>212</v>
      </c>
      <c r="F6" s="69"/>
      <c r="G6" s="1"/>
      <c r="P6" s="26">
        <f>IF(CC[[#This Row],[Aplicability Check]] &lt;&gt; "",1,0)</f>
        <v>0</v>
      </c>
    </row>
    <row r="7" spans="1:16" ht="20" customHeight="1" x14ac:dyDescent="0.35">
      <c r="A7" s="1"/>
      <c r="B7" s="3">
        <v>1</v>
      </c>
      <c r="C7" s="4" t="s">
        <v>11</v>
      </c>
      <c r="D7" s="4"/>
      <c r="E7" s="2" t="s">
        <v>213</v>
      </c>
      <c r="F7" s="69"/>
      <c r="G7" s="1"/>
      <c r="P7" s="26">
        <f>IF(CC[[#This Row],[Aplicability Check]] &lt;&gt; "",1,0)</f>
        <v>0</v>
      </c>
    </row>
    <row r="8" spans="1:16" ht="20" customHeight="1" x14ac:dyDescent="0.35">
      <c r="A8" s="1"/>
      <c r="B8" s="3">
        <v>1</v>
      </c>
      <c r="C8" s="4" t="s">
        <v>12</v>
      </c>
      <c r="D8" s="4"/>
      <c r="E8" s="2" t="s">
        <v>214</v>
      </c>
      <c r="F8" s="69"/>
      <c r="G8" s="1"/>
      <c r="P8" s="26">
        <f>IF(CC[[#This Row],[Aplicability Check]] &lt;&gt; "",1,0)</f>
        <v>0</v>
      </c>
    </row>
    <row r="9" spans="1:16" ht="20" customHeight="1" x14ac:dyDescent="0.35">
      <c r="A9" s="1"/>
      <c r="B9" s="3">
        <v>1</v>
      </c>
      <c r="C9" s="4" t="s">
        <v>13</v>
      </c>
      <c r="D9" s="4"/>
      <c r="E9" s="2" t="s">
        <v>215</v>
      </c>
      <c r="F9" s="69"/>
      <c r="G9" s="1"/>
      <c r="P9" s="26">
        <f>IF(CC[[#This Row],[Aplicability Check]] &lt;&gt; "",1,0)</f>
        <v>0</v>
      </c>
    </row>
    <row r="10" spans="1:16" ht="20" customHeight="1" x14ac:dyDescent="0.35">
      <c r="A10" s="1"/>
      <c r="B10" s="3">
        <v>2</v>
      </c>
      <c r="C10" s="4" t="s">
        <v>14</v>
      </c>
      <c r="D10" s="4"/>
      <c r="E10" s="2" t="s">
        <v>216</v>
      </c>
      <c r="F10" s="69"/>
      <c r="G10" s="1"/>
      <c r="P10" s="26">
        <f>IF(CC[[#This Row],[Aplicability Check]] &lt;&gt; "",1,0)</f>
        <v>0</v>
      </c>
    </row>
    <row r="11" spans="1:16" ht="20" customHeight="1" x14ac:dyDescent="0.35">
      <c r="A11" s="1"/>
      <c r="B11" s="41">
        <v>2</v>
      </c>
      <c r="C11" s="42" t="s">
        <v>15</v>
      </c>
      <c r="D11" s="31" t="s">
        <v>196</v>
      </c>
      <c r="E11" s="43" t="s">
        <v>217</v>
      </c>
      <c r="F11" s="70"/>
      <c r="G11" s="1"/>
      <c r="P11" s="26">
        <f>IF(CC[[#This Row],[Aplicability Check]] &lt;&gt; "",1,0)</f>
        <v>0</v>
      </c>
    </row>
    <row r="12" spans="1:16" ht="20" customHeight="1" x14ac:dyDescent="0.35">
      <c r="A12" s="1"/>
      <c r="B12" s="3">
        <v>2</v>
      </c>
      <c r="C12" s="4" t="s">
        <v>16</v>
      </c>
      <c r="D12" s="4"/>
      <c r="E12" s="2" t="s">
        <v>218</v>
      </c>
      <c r="F12" s="69"/>
      <c r="G12" s="1"/>
      <c r="P12" s="26">
        <f>IF(CC[[#This Row],[Aplicability Check]] &lt;&gt; "",1,0)</f>
        <v>0</v>
      </c>
    </row>
    <row r="13" spans="1:16" ht="20" customHeight="1" x14ac:dyDescent="0.35">
      <c r="A13" s="1"/>
      <c r="B13" s="3">
        <v>2</v>
      </c>
      <c r="C13" s="4" t="s">
        <v>17</v>
      </c>
      <c r="D13" s="4"/>
      <c r="E13" s="2" t="s">
        <v>219</v>
      </c>
      <c r="F13" s="69"/>
      <c r="G13" s="1"/>
      <c r="P13" s="26">
        <f>IF(CC[[#This Row],[Aplicability Check]] &lt;&gt; "",1,0)</f>
        <v>0</v>
      </c>
    </row>
    <row r="14" spans="1:16" ht="20" customHeight="1" x14ac:dyDescent="0.35">
      <c r="A14" s="1"/>
      <c r="B14" s="3">
        <v>3</v>
      </c>
      <c r="C14" s="4" t="s">
        <v>18</v>
      </c>
      <c r="D14" s="4"/>
      <c r="E14" s="2" t="s">
        <v>220</v>
      </c>
      <c r="F14" s="69"/>
      <c r="G14" s="1"/>
      <c r="P14" s="26">
        <f>IF(CC[[#This Row],[Aplicability Check]] &lt;&gt; "",1,0)</f>
        <v>0</v>
      </c>
    </row>
    <row r="15" spans="1:16" ht="20" customHeight="1" x14ac:dyDescent="0.35">
      <c r="A15" s="1"/>
      <c r="B15" s="3">
        <v>3</v>
      </c>
      <c r="C15" s="4" t="s">
        <v>19</v>
      </c>
      <c r="D15" s="4"/>
      <c r="E15" s="2" t="s">
        <v>221</v>
      </c>
      <c r="F15" s="69"/>
      <c r="G15" s="1"/>
      <c r="P15" s="26">
        <f>IF(CC[[#This Row],[Aplicability Check]] &lt;&gt; "",1,0)</f>
        <v>0</v>
      </c>
    </row>
    <row r="16" spans="1:16" ht="20" customHeight="1" x14ac:dyDescent="0.35">
      <c r="A16" s="1"/>
      <c r="B16" s="3">
        <v>3</v>
      </c>
      <c r="C16" s="4" t="s">
        <v>20</v>
      </c>
      <c r="D16" s="4"/>
      <c r="E16" s="2" t="s">
        <v>222</v>
      </c>
      <c r="F16" s="69"/>
      <c r="G16" s="1"/>
      <c r="P16" s="26">
        <f>IF(CC[[#This Row],[Aplicability Check]] &lt;&gt; "",1,0)</f>
        <v>0</v>
      </c>
    </row>
    <row r="17" spans="1:16" ht="20" customHeight="1" x14ac:dyDescent="0.35">
      <c r="A17" s="1"/>
      <c r="B17" s="3">
        <v>3</v>
      </c>
      <c r="C17" s="4" t="s">
        <v>21</v>
      </c>
      <c r="D17" s="4"/>
      <c r="E17" s="2" t="s">
        <v>223</v>
      </c>
      <c r="F17" s="69"/>
      <c r="G17" s="1"/>
      <c r="P17" s="26">
        <f>IF(CC[[#This Row],[Aplicability Check]] &lt;&gt; "",1,0)</f>
        <v>0</v>
      </c>
    </row>
    <row r="18" spans="1:16" ht="20" customHeight="1" x14ac:dyDescent="0.35">
      <c r="A18" s="1"/>
      <c r="B18" s="3">
        <v>4</v>
      </c>
      <c r="C18" s="4" t="s">
        <v>22</v>
      </c>
      <c r="D18" s="4"/>
      <c r="E18" s="2" t="s">
        <v>224</v>
      </c>
      <c r="F18" s="69"/>
      <c r="G18" s="1"/>
      <c r="P18" s="26">
        <f>IF(CC[[#This Row],[Aplicability Check]] &lt;&gt; "",1,0)</f>
        <v>0</v>
      </c>
    </row>
    <row r="19" spans="1:16" ht="20" customHeight="1" x14ac:dyDescent="0.35">
      <c r="A19" s="1"/>
      <c r="B19" s="3">
        <v>4</v>
      </c>
      <c r="C19" s="4" t="s">
        <v>23</v>
      </c>
      <c r="D19" s="4"/>
      <c r="E19" s="2" t="s">
        <v>225</v>
      </c>
      <c r="F19" s="69"/>
      <c r="G19" s="1"/>
      <c r="P19" s="26">
        <f>IF(CC[[#This Row],[Aplicability Check]] &lt;&gt; "",1,0)</f>
        <v>0</v>
      </c>
    </row>
    <row r="20" spans="1:16" ht="20" customHeight="1" x14ac:dyDescent="0.35">
      <c r="A20" s="1"/>
      <c r="B20" s="3">
        <v>4</v>
      </c>
      <c r="C20" s="6" t="s">
        <v>84</v>
      </c>
      <c r="D20" s="4"/>
      <c r="E20" s="2" t="s">
        <v>226</v>
      </c>
      <c r="F20" s="69"/>
      <c r="G20" s="1"/>
      <c r="P20" s="26"/>
    </row>
    <row r="21" spans="1:16" ht="20" customHeight="1" x14ac:dyDescent="0.35">
      <c r="A21" s="1"/>
      <c r="B21" s="3">
        <v>4</v>
      </c>
      <c r="C21" s="4" t="s">
        <v>24</v>
      </c>
      <c r="D21" s="4"/>
      <c r="E21" s="2" t="s">
        <v>227</v>
      </c>
      <c r="F21" s="69"/>
      <c r="G21" s="1"/>
      <c r="P21" s="26">
        <f>IF(CC[[#This Row],[Aplicability Check]] &lt;&gt; "",1,0)</f>
        <v>0</v>
      </c>
    </row>
    <row r="22" spans="1:16" ht="20" customHeight="1" x14ac:dyDescent="0.35">
      <c r="A22" s="1"/>
      <c r="B22" s="3">
        <v>5</v>
      </c>
      <c r="C22" s="4" t="s">
        <v>25</v>
      </c>
      <c r="D22" s="4"/>
      <c r="E22" s="2" t="s">
        <v>228</v>
      </c>
      <c r="F22" s="69"/>
      <c r="G22" s="1"/>
      <c r="P22" s="26">
        <f>IF(CC[[#This Row],[Aplicability Check]] &lt;&gt; "",1,0)</f>
        <v>0</v>
      </c>
    </row>
    <row r="23" spans="1:16" ht="20" customHeight="1" x14ac:dyDescent="0.35">
      <c r="A23" s="1"/>
      <c r="B23" s="3">
        <v>6</v>
      </c>
      <c r="C23" s="4" t="s">
        <v>26</v>
      </c>
      <c r="D23" s="4"/>
      <c r="E23" s="2" t="s">
        <v>229</v>
      </c>
      <c r="F23" s="69"/>
      <c r="G23" s="1"/>
      <c r="P23" s="26">
        <f>IF(CC[[#This Row],[Aplicability Check]] &lt;&gt; "",1,0)</f>
        <v>0</v>
      </c>
    </row>
    <row r="24" spans="1:16" ht="20" customHeight="1" x14ac:dyDescent="0.35">
      <c r="A24" s="1"/>
      <c r="B24" s="41">
        <v>6</v>
      </c>
      <c r="C24" s="42" t="s">
        <v>27</v>
      </c>
      <c r="D24" s="31" t="s">
        <v>196</v>
      </c>
      <c r="E24" s="43" t="s">
        <v>230</v>
      </c>
      <c r="F24" s="70"/>
      <c r="G24" s="1"/>
      <c r="P24" s="26">
        <f>IF(CC[[#This Row],[Aplicability Check]] &lt;&gt; "",1,0)</f>
        <v>0</v>
      </c>
    </row>
    <row r="25" spans="1:16" ht="20" customHeight="1" x14ac:dyDescent="0.35">
      <c r="A25" s="1"/>
      <c r="B25" s="41">
        <v>6</v>
      </c>
      <c r="C25" s="42" t="s">
        <v>28</v>
      </c>
      <c r="D25" s="31" t="s">
        <v>196</v>
      </c>
      <c r="E25" s="43" t="s">
        <v>231</v>
      </c>
      <c r="F25" s="70"/>
      <c r="G25" s="1"/>
      <c r="P25" s="26">
        <f>IF(CC[[#This Row],[Aplicability Check]] &lt;&gt; "",1,0)</f>
        <v>0</v>
      </c>
    </row>
    <row r="26" spans="1:16" ht="20" customHeight="1" x14ac:dyDescent="0.35">
      <c r="A26" s="1"/>
      <c r="B26" s="3">
        <v>6</v>
      </c>
      <c r="C26" s="4" t="s">
        <v>29</v>
      </c>
      <c r="D26" s="4"/>
      <c r="E26" s="2" t="s">
        <v>232</v>
      </c>
      <c r="F26" s="69"/>
      <c r="G26" s="1"/>
      <c r="P26" s="26">
        <f>IF(CC[[#This Row],[Aplicability Check]] &lt;&gt; "",1,0)</f>
        <v>0</v>
      </c>
    </row>
    <row r="27" spans="1:16" ht="20" customHeight="1" x14ac:dyDescent="0.35">
      <c r="A27" s="1"/>
      <c r="B27" s="41">
        <v>6</v>
      </c>
      <c r="C27" s="42" t="s">
        <v>30</v>
      </c>
      <c r="D27" s="31" t="s">
        <v>196</v>
      </c>
      <c r="E27" s="43" t="s">
        <v>233</v>
      </c>
      <c r="F27" s="70"/>
      <c r="G27" s="1"/>
      <c r="P27" s="26">
        <f>IF(CC[[#This Row],[Aplicability Check]] &lt;&gt; "",1,0)</f>
        <v>0</v>
      </c>
    </row>
    <row r="28" spans="1:16" ht="20" customHeight="1" x14ac:dyDescent="0.35">
      <c r="A28" s="1"/>
      <c r="B28" s="3">
        <v>6</v>
      </c>
      <c r="C28" s="4" t="s">
        <v>31</v>
      </c>
      <c r="D28" s="4"/>
      <c r="E28" s="2" t="s">
        <v>234</v>
      </c>
      <c r="F28" s="69"/>
      <c r="G28" s="1"/>
      <c r="P28" s="26">
        <f>IF(CC[[#This Row],[Aplicability Check]] &lt;&gt; "",1,0)</f>
        <v>0</v>
      </c>
    </row>
    <row r="29" spans="1:16" ht="20" customHeight="1" x14ac:dyDescent="0.35">
      <c r="A29" s="1"/>
      <c r="B29" s="3">
        <v>6</v>
      </c>
      <c r="C29" s="4" t="s">
        <v>32</v>
      </c>
      <c r="D29" s="4"/>
      <c r="E29" s="2" t="s">
        <v>235</v>
      </c>
      <c r="F29" s="69"/>
      <c r="G29" s="1"/>
      <c r="P29" s="26">
        <f>IF(CC[[#This Row],[Aplicability Check]] &lt;&gt; "",1,0)</f>
        <v>0</v>
      </c>
    </row>
    <row r="30" spans="1:16" ht="20" customHeight="1" x14ac:dyDescent="0.35">
      <c r="A30" s="1"/>
      <c r="B30" s="3">
        <v>6</v>
      </c>
      <c r="C30" s="4" t="s">
        <v>85</v>
      </c>
      <c r="D30" s="4"/>
      <c r="E30" s="2" t="s">
        <v>236</v>
      </c>
      <c r="F30" s="69"/>
      <c r="G30" s="1"/>
      <c r="P30" s="26">
        <f>IF(CC[[#This Row],[Aplicability Check]] &lt;&gt; "",1,0)</f>
        <v>0</v>
      </c>
    </row>
    <row r="31" spans="1:16" ht="30" x14ac:dyDescent="0.35">
      <c r="A31" s="1"/>
      <c r="B31" s="3">
        <v>6</v>
      </c>
      <c r="C31" s="4" t="s">
        <v>86</v>
      </c>
      <c r="D31" s="4"/>
      <c r="E31" s="51" t="s">
        <v>237</v>
      </c>
      <c r="F31" s="69"/>
      <c r="G31" s="1"/>
      <c r="P31" s="26"/>
    </row>
    <row r="32" spans="1:16" ht="20" customHeight="1" x14ac:dyDescent="0.35">
      <c r="A32" s="1"/>
      <c r="B32" s="3">
        <v>7</v>
      </c>
      <c r="C32" s="4" t="s">
        <v>33</v>
      </c>
      <c r="D32" s="4"/>
      <c r="E32" s="2" t="s">
        <v>238</v>
      </c>
      <c r="F32" s="69"/>
      <c r="G32" s="1"/>
      <c r="P32" s="26">
        <f>IF(CC[[#This Row],[Aplicability Check]] &lt;&gt; "",1,0)</f>
        <v>0</v>
      </c>
    </row>
    <row r="33" spans="1:16" ht="20" customHeight="1" x14ac:dyDescent="0.35">
      <c r="A33" s="1"/>
      <c r="B33" s="3">
        <v>8</v>
      </c>
      <c r="C33" s="4" t="s">
        <v>34</v>
      </c>
      <c r="D33" s="4"/>
      <c r="E33" s="2" t="s">
        <v>239</v>
      </c>
      <c r="F33" s="69"/>
      <c r="G33" s="1"/>
      <c r="P33" s="26">
        <f>IF(CC[[#This Row],[Aplicability Check]] &lt;&gt; "",1,0)</f>
        <v>0</v>
      </c>
    </row>
    <row r="34" spans="1:16" ht="20" customHeight="1" x14ac:dyDescent="0.35">
      <c r="A34" s="1"/>
      <c r="B34" s="41">
        <v>9</v>
      </c>
      <c r="C34" s="42" t="s">
        <v>35</v>
      </c>
      <c r="D34" s="31" t="s">
        <v>196</v>
      </c>
      <c r="E34" s="43" t="s">
        <v>240</v>
      </c>
      <c r="F34" s="70"/>
      <c r="G34" s="1"/>
      <c r="P34" s="26">
        <f>IF(CC[[#This Row],[Aplicability Check]] &lt;&gt; "",1,0)</f>
        <v>0</v>
      </c>
    </row>
    <row r="35" spans="1:16" ht="20" customHeight="1" x14ac:dyDescent="0.35">
      <c r="A35" s="1"/>
      <c r="B35" s="41">
        <v>10</v>
      </c>
      <c r="C35" s="42" t="s">
        <v>36</v>
      </c>
      <c r="D35" s="31" t="s">
        <v>196</v>
      </c>
      <c r="E35" s="43" t="s">
        <v>241</v>
      </c>
      <c r="F35" s="70"/>
      <c r="G35" s="1"/>
      <c r="P35" s="26">
        <f>IF(CC[[#This Row],[Aplicability Check]] &lt;&gt; "",1,0)</f>
        <v>0</v>
      </c>
    </row>
    <row r="36" spans="1:16" ht="20" customHeight="1" x14ac:dyDescent="0.35">
      <c r="A36" s="1"/>
      <c r="B36" s="41">
        <v>10</v>
      </c>
      <c r="C36" s="42" t="s">
        <v>37</v>
      </c>
      <c r="D36" s="31" t="s">
        <v>196</v>
      </c>
      <c r="E36" s="43" t="s">
        <v>242</v>
      </c>
      <c r="F36" s="70"/>
      <c r="G36" s="1"/>
      <c r="P36" s="26">
        <f>IF(CC[[#This Row],[Aplicability Check]] &lt;&gt; "",1,0)</f>
        <v>0</v>
      </c>
    </row>
    <row r="37" spans="1:16" ht="20" customHeight="1" x14ac:dyDescent="0.35">
      <c r="A37" s="1"/>
      <c r="B37" s="41">
        <v>10</v>
      </c>
      <c r="C37" s="42" t="s">
        <v>38</v>
      </c>
      <c r="D37" s="31" t="s">
        <v>196</v>
      </c>
      <c r="E37" s="43" t="s">
        <v>243</v>
      </c>
      <c r="F37" s="70"/>
      <c r="G37" s="1"/>
      <c r="P37" s="26">
        <f>IF(CC[[#This Row],[Aplicability Check]] &lt;&gt; "",1,0)</f>
        <v>0</v>
      </c>
    </row>
    <row r="38" spans="1:16" ht="20" customHeight="1" x14ac:dyDescent="0.35">
      <c r="A38" s="1"/>
      <c r="B38" s="41">
        <v>10</v>
      </c>
      <c r="C38" s="42" t="s">
        <v>5</v>
      </c>
      <c r="D38" s="31" t="s">
        <v>196</v>
      </c>
      <c r="E38" s="43" t="s">
        <v>244</v>
      </c>
      <c r="F38" s="70"/>
      <c r="G38" s="1"/>
      <c r="P38" s="26">
        <f>IF(CC[[#This Row],[Aplicability Check]] &lt;&gt; "",1,0)</f>
        <v>0</v>
      </c>
    </row>
    <row r="39" spans="1:16" ht="20" customHeight="1" x14ac:dyDescent="0.35">
      <c r="A39" s="1"/>
      <c r="B39" s="41">
        <v>10</v>
      </c>
      <c r="C39" s="42" t="s">
        <v>39</v>
      </c>
      <c r="D39" s="31" t="s">
        <v>196</v>
      </c>
      <c r="E39" s="43" t="s">
        <v>245</v>
      </c>
      <c r="F39" s="70"/>
      <c r="G39" s="1"/>
      <c r="P39" s="26">
        <f>IF(CC[[#This Row],[Aplicability Check]] &lt;&gt; "",1,0)</f>
        <v>0</v>
      </c>
    </row>
    <row r="40" spans="1:16" ht="20" customHeight="1" x14ac:dyDescent="0.35">
      <c r="A40" s="1"/>
      <c r="B40" s="41">
        <v>10</v>
      </c>
      <c r="C40" s="42" t="s">
        <v>6</v>
      </c>
      <c r="D40" s="31" t="s">
        <v>196</v>
      </c>
      <c r="E40" s="43" t="s">
        <v>246</v>
      </c>
      <c r="F40" s="70"/>
      <c r="G40" s="1"/>
      <c r="P40" s="26">
        <f>IF(CC[[#This Row],[Aplicability Check]] &lt;&gt; "",1,0)</f>
        <v>0</v>
      </c>
    </row>
    <row r="41" spans="1:16" ht="20" customHeight="1" x14ac:dyDescent="0.35">
      <c r="A41" s="1"/>
      <c r="B41" s="41">
        <v>10</v>
      </c>
      <c r="C41" s="42" t="s">
        <v>7</v>
      </c>
      <c r="D41" s="31" t="s">
        <v>196</v>
      </c>
      <c r="E41" s="43" t="s">
        <v>247</v>
      </c>
      <c r="F41" s="70"/>
      <c r="G41" s="1"/>
      <c r="P41" s="26">
        <f>IF(CC[[#This Row],[Aplicability Check]] &lt;&gt; "",1,0)</f>
        <v>0</v>
      </c>
    </row>
    <row r="42" spans="1:16" ht="20" customHeight="1" x14ac:dyDescent="0.35">
      <c r="A42" s="1"/>
      <c r="B42" s="41">
        <v>10</v>
      </c>
      <c r="C42" s="42" t="s">
        <v>44</v>
      </c>
      <c r="D42" s="31" t="s">
        <v>196</v>
      </c>
      <c r="E42" s="43" t="s">
        <v>248</v>
      </c>
      <c r="F42" s="70"/>
      <c r="G42" s="1"/>
      <c r="P42" s="26">
        <f>IF(CC[[#This Row],[Aplicability Check]] &lt;&gt; "",1,0)</f>
        <v>0</v>
      </c>
    </row>
    <row r="43" spans="1:16" ht="20" customHeight="1" x14ac:dyDescent="0.35">
      <c r="A43" s="1"/>
      <c r="B43" s="41">
        <v>10</v>
      </c>
      <c r="C43" s="42" t="s">
        <v>40</v>
      </c>
      <c r="D43" s="31" t="s">
        <v>196</v>
      </c>
      <c r="E43" s="43" t="s">
        <v>249</v>
      </c>
      <c r="F43" s="70"/>
      <c r="G43" s="1"/>
      <c r="P43" s="26">
        <f>IF(CC[[#This Row],[Aplicability Check]] &lt;&gt; "",1,0)</f>
        <v>0</v>
      </c>
    </row>
    <row r="44" spans="1:16" ht="20" customHeight="1" x14ac:dyDescent="0.35">
      <c r="A44" s="1"/>
      <c r="B44" s="1"/>
      <c r="C44" s="1"/>
      <c r="D44" s="1"/>
      <c r="E44" s="1"/>
      <c r="F44" s="1"/>
      <c r="G44" s="1"/>
    </row>
  </sheetData>
  <sheetProtection algorithmName="SHA-512" hashValue="x72eibDnqAB1qy9r8Bj7+pG0cwRp0L2sbjyIKWOvOtiId0vAbP0PSB7mZdLlnC8do7p69gXfY2QRtPXdOVoFOQ==" saltValue="pcIEvw1mdSOIKQ7XHFV9gg==" spinCount="100000" sheet="1" formatColumns="0" formatRows="0" autoFilter="0" pivotTables="0"/>
  <mergeCells count="1">
    <mergeCell ref="A1:G1"/>
  </mergeCells>
  <conditionalFormatting sqref="B4:F43">
    <cfRule type="expression" dxfId="4" priority="1">
      <formula>$P4 = 1</formula>
    </cfRule>
  </conditionalFormatting>
  <dataValidations count="1">
    <dataValidation type="list" allowBlank="1" showInputMessage="1" showErrorMessage="1" sqref="F4:F43" xr:uid="{9AC4E807-F625-4E40-A928-D4408FEAE7AB}">
      <formula1>$M$1</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068-C651-4747-8D87-457881039643}">
  <sheetPr>
    <tabColor rgb="FFEBD99F"/>
  </sheetPr>
  <dimension ref="A1:U21"/>
  <sheetViews>
    <sheetView workbookViewId="0">
      <pane xSplit="11" ySplit="3" topLeftCell="L4" activePane="bottomRight" state="frozen"/>
      <selection pane="topRight" activeCell="L1" sqref="L1"/>
      <selection pane="bottomLeft" activeCell="A4" sqref="A4"/>
      <selection pane="bottomRight" sqref="A1:K1"/>
    </sheetView>
  </sheetViews>
  <sheetFormatPr defaultColWidth="11.54296875" defaultRowHeight="20" customHeight="1" x14ac:dyDescent="0.35"/>
  <cols>
    <col min="1" max="1" width="11.54296875" style="7" customWidth="1"/>
    <col min="2" max="2" width="13.6328125" style="7" customWidth="1"/>
    <col min="3" max="3" width="9" style="7" bestFit="1" customWidth="1"/>
    <col min="4" max="4" width="100.6328125" style="7" customWidth="1"/>
    <col min="5" max="5" width="14.6328125" style="7" bestFit="1" customWidth="1"/>
    <col min="6" max="10" width="8.81640625" style="7" customWidth="1"/>
    <col min="11" max="11" width="4.453125" style="7" customWidth="1"/>
    <col min="12" max="13" width="11.54296875" style="7"/>
    <col min="14" max="17" width="11.54296875" style="30"/>
    <col min="18" max="16384" width="11.54296875" style="7"/>
  </cols>
  <sheetData>
    <row r="1" spans="1:21" ht="24.5" x14ac:dyDescent="0.35">
      <c r="A1" s="94" t="s">
        <v>276</v>
      </c>
      <c r="B1" s="94"/>
      <c r="C1" s="94"/>
      <c r="D1" s="94"/>
      <c r="E1" s="94"/>
      <c r="F1" s="94"/>
      <c r="G1" s="94"/>
      <c r="H1" s="94"/>
      <c r="I1" s="94"/>
      <c r="J1" s="94"/>
      <c r="K1" s="94"/>
      <c r="N1" s="26" t="s">
        <v>41</v>
      </c>
      <c r="O1" s="26" t="s">
        <v>45</v>
      </c>
      <c r="P1" s="26" t="s">
        <v>78</v>
      </c>
      <c r="Q1" s="84"/>
      <c r="R1" s="85"/>
      <c r="S1" s="85"/>
      <c r="T1" s="85"/>
      <c r="U1" s="85"/>
    </row>
    <row r="2" spans="1:21" ht="20" customHeight="1" x14ac:dyDescent="0.4">
      <c r="A2" s="1"/>
      <c r="B2" s="32"/>
      <c r="C2" s="33"/>
      <c r="D2" s="1"/>
      <c r="E2" s="1"/>
      <c r="F2" s="1"/>
      <c r="G2" s="1"/>
      <c r="H2" s="1"/>
      <c r="I2" s="1"/>
      <c r="J2" s="1"/>
      <c r="K2" s="1"/>
      <c r="P2" s="26"/>
      <c r="Q2" s="84"/>
      <c r="R2" s="85"/>
      <c r="S2" s="85"/>
      <c r="T2" s="85"/>
      <c r="U2" s="85"/>
    </row>
    <row r="3" spans="1:21" ht="20" customHeight="1" x14ac:dyDescent="0.35">
      <c r="A3" s="1"/>
      <c r="B3" s="25" t="s">
        <v>195</v>
      </c>
      <c r="C3" s="25" t="s">
        <v>95</v>
      </c>
      <c r="D3" s="25" t="s">
        <v>279</v>
      </c>
      <c r="E3" s="25" t="s">
        <v>198</v>
      </c>
      <c r="F3" s="25" t="s">
        <v>187</v>
      </c>
      <c r="G3" s="25" t="s">
        <v>188</v>
      </c>
      <c r="H3" s="25" t="s">
        <v>189</v>
      </c>
      <c r="I3" s="25" t="s">
        <v>190</v>
      </c>
      <c r="J3" s="25" t="s">
        <v>191</v>
      </c>
      <c r="K3" s="1"/>
      <c r="Q3" s="85"/>
      <c r="R3" s="85"/>
      <c r="S3" s="85"/>
      <c r="T3" s="85"/>
      <c r="U3" s="85"/>
    </row>
    <row r="4" spans="1:21" ht="20" customHeight="1" x14ac:dyDescent="0.35">
      <c r="A4" s="1"/>
      <c r="B4" s="4">
        <v>2</v>
      </c>
      <c r="C4" s="4" t="s">
        <v>15</v>
      </c>
      <c r="D4" s="2" t="str">
        <f>+'Plan CC'!E11</f>
        <v>Implement Occupational Health and Safety practices. (CC)</v>
      </c>
      <c r="E4" s="71"/>
      <c r="F4" s="72"/>
      <c r="G4" s="72"/>
      <c r="H4" s="72"/>
      <c r="I4" s="72"/>
      <c r="J4" s="72"/>
      <c r="K4" s="1"/>
      <c r="O4" s="26">
        <f t="shared" ref="O4:O20" si="0">COUNTA(F4:J4)</f>
        <v>0</v>
      </c>
      <c r="P4" s="26">
        <f t="shared" ref="P4:P20" si="1">COUNTA(F4:H4)</f>
        <v>0</v>
      </c>
      <c r="Q4" s="85"/>
      <c r="R4" s="85"/>
      <c r="S4" s="85"/>
      <c r="T4" s="85"/>
      <c r="U4" s="85"/>
    </row>
    <row r="5" spans="1:21" ht="20" customHeight="1" x14ac:dyDescent="0.35">
      <c r="A5" s="1"/>
      <c r="B5" s="4">
        <v>6</v>
      </c>
      <c r="C5" s="4" t="s">
        <v>27</v>
      </c>
      <c r="D5" s="2" t="str">
        <f>+'Plan CC'!E24</f>
        <v>Identify and evaluate scale, intensity and risk of impacts on environmental values. (CC)</v>
      </c>
      <c r="E5" s="71"/>
      <c r="F5" s="72"/>
      <c r="G5" s="72"/>
      <c r="H5" s="72"/>
      <c r="I5" s="72"/>
      <c r="J5" s="72"/>
      <c r="K5" s="1"/>
      <c r="O5" s="26">
        <f t="shared" si="0"/>
        <v>0</v>
      </c>
      <c r="P5" s="26">
        <f t="shared" si="1"/>
        <v>0</v>
      </c>
      <c r="Q5" s="85"/>
      <c r="R5" s="85"/>
      <c r="S5" s="85"/>
      <c r="T5" s="85"/>
      <c r="U5" s="85"/>
    </row>
    <row r="6" spans="1:21" ht="20" customHeight="1" x14ac:dyDescent="0.35">
      <c r="A6" s="1"/>
      <c r="B6" s="4">
        <v>6</v>
      </c>
      <c r="C6" s="4" t="s">
        <v>28</v>
      </c>
      <c r="D6" s="2" t="str">
        <f>+'Plan CC'!E25</f>
        <v>Prevent, mitigate, repair negative impacts. (CC)</v>
      </c>
      <c r="E6" s="71"/>
      <c r="F6" s="72"/>
      <c r="G6" s="72"/>
      <c r="H6" s="72"/>
      <c r="I6" s="72"/>
      <c r="J6" s="72"/>
      <c r="K6" s="1"/>
      <c r="O6" s="26">
        <f t="shared" si="0"/>
        <v>0</v>
      </c>
      <c r="P6" s="26">
        <f t="shared" si="1"/>
        <v>0</v>
      </c>
      <c r="Q6" s="85"/>
      <c r="R6" s="85"/>
      <c r="S6" s="85"/>
      <c r="T6" s="85"/>
      <c r="U6" s="85"/>
    </row>
    <row r="7" spans="1:21" ht="20" customHeight="1" x14ac:dyDescent="0.35">
      <c r="A7" s="1"/>
      <c r="B7" s="4">
        <v>6</v>
      </c>
      <c r="C7" s="4" t="s">
        <v>30</v>
      </c>
      <c r="D7" s="2" t="str">
        <f>+'Plan CC'!E27</f>
        <v>Identify and protect native ecosystems or restore them. (CC)</v>
      </c>
      <c r="E7" s="71"/>
      <c r="F7" s="72"/>
      <c r="G7" s="72"/>
      <c r="H7" s="72"/>
      <c r="I7" s="72"/>
      <c r="J7" s="72"/>
      <c r="K7" s="1"/>
      <c r="O7" s="26">
        <f t="shared" si="0"/>
        <v>0</v>
      </c>
      <c r="P7" s="26">
        <f t="shared" si="1"/>
        <v>0</v>
      </c>
      <c r="Q7" s="85"/>
      <c r="R7" s="85"/>
      <c r="S7" s="85"/>
      <c r="T7" s="85"/>
      <c r="U7" s="85"/>
    </row>
    <row r="8" spans="1:21" ht="20" customHeight="1" x14ac:dyDescent="0.35">
      <c r="A8" s="1"/>
      <c r="B8" s="4">
        <v>9</v>
      </c>
      <c r="C8" s="4" t="s">
        <v>35</v>
      </c>
      <c r="D8" s="2" t="str">
        <f>+'Plan CC'!E34</f>
        <v>Evaluate and register High Conservation Values. (CC)</v>
      </c>
      <c r="E8" s="71"/>
      <c r="F8" s="72"/>
      <c r="G8" s="72"/>
      <c r="H8" s="72"/>
      <c r="I8" s="72"/>
      <c r="J8" s="72"/>
      <c r="K8" s="1"/>
      <c r="O8" s="26">
        <f t="shared" si="0"/>
        <v>0</v>
      </c>
      <c r="P8" s="26">
        <f t="shared" si="1"/>
        <v>0</v>
      </c>
      <c r="Q8" s="85"/>
      <c r="R8" s="85"/>
      <c r="S8" s="85"/>
      <c r="T8" s="85"/>
      <c r="U8" s="85"/>
    </row>
    <row r="9" spans="1:21" ht="20" customHeight="1" x14ac:dyDescent="0.35">
      <c r="A9" s="1"/>
      <c r="B9" s="4">
        <v>9</v>
      </c>
      <c r="C9" s="4" t="s">
        <v>72</v>
      </c>
      <c r="D9" s="2" t="str">
        <f>+'Plan CIC'!E35</f>
        <v>Maintain or improve High Conservation Values. (CIC)</v>
      </c>
      <c r="E9" s="71"/>
      <c r="F9" s="72"/>
      <c r="G9" s="72"/>
      <c r="H9" s="72"/>
      <c r="I9" s="72"/>
      <c r="J9" s="72"/>
      <c r="K9" s="1"/>
      <c r="O9" s="26">
        <f t="shared" si="0"/>
        <v>0</v>
      </c>
      <c r="P9" s="26">
        <f t="shared" si="1"/>
        <v>0</v>
      </c>
      <c r="Q9" s="85"/>
      <c r="R9" s="85"/>
      <c r="S9" s="85"/>
      <c r="T9" s="85"/>
      <c r="U9" s="85"/>
    </row>
    <row r="10" spans="1:21" ht="20" customHeight="1" x14ac:dyDescent="0.35">
      <c r="A10" s="1"/>
      <c r="B10" s="4">
        <v>9</v>
      </c>
      <c r="C10" s="4" t="s">
        <v>73</v>
      </c>
      <c r="D10" s="2" t="str">
        <f>+'Plan CIC'!E36</f>
        <v>Precautionary strategies for maintenance or improvement of HCV. (CIC)</v>
      </c>
      <c r="E10" s="71"/>
      <c r="F10" s="72"/>
      <c r="G10" s="72"/>
      <c r="H10" s="72"/>
      <c r="I10" s="72"/>
      <c r="J10" s="72"/>
      <c r="K10" s="1"/>
      <c r="O10" s="26">
        <f t="shared" si="0"/>
        <v>0</v>
      </c>
      <c r="P10" s="26">
        <f t="shared" si="1"/>
        <v>0</v>
      </c>
      <c r="Q10" s="85"/>
      <c r="R10" s="85"/>
      <c r="S10" s="85"/>
      <c r="T10" s="85"/>
      <c r="U10" s="85"/>
    </row>
    <row r="11" spans="1:21" ht="20" customHeight="1" x14ac:dyDescent="0.35">
      <c r="A11" s="1"/>
      <c r="B11" s="4">
        <v>9</v>
      </c>
      <c r="C11" s="4" t="s">
        <v>74</v>
      </c>
      <c r="D11" s="2" t="str">
        <f>+'Plan CIC'!E37</f>
        <v>HCV Monitoring. (CIC)</v>
      </c>
      <c r="E11" s="71"/>
      <c r="F11" s="72"/>
      <c r="G11" s="72"/>
      <c r="H11" s="72"/>
      <c r="I11" s="72"/>
      <c r="J11" s="72"/>
      <c r="K11" s="1"/>
      <c r="O11" s="26">
        <f t="shared" si="0"/>
        <v>0</v>
      </c>
      <c r="P11" s="26">
        <f t="shared" si="1"/>
        <v>0</v>
      </c>
      <c r="Q11" s="85"/>
      <c r="R11" s="85"/>
      <c r="S11" s="85"/>
      <c r="T11" s="85"/>
      <c r="U11" s="85"/>
    </row>
    <row r="12" spans="1:21" ht="20" customHeight="1" x14ac:dyDescent="0.35">
      <c r="A12" s="1"/>
      <c r="B12" s="4">
        <v>10</v>
      </c>
      <c r="C12" s="4" t="s">
        <v>36</v>
      </c>
      <c r="D12" s="2" t="str">
        <f>+'Plan CC'!E35</f>
        <v>Regenerate the affected vegetation cover. (CC)</v>
      </c>
      <c r="E12" s="71"/>
      <c r="F12" s="72"/>
      <c r="G12" s="72"/>
      <c r="H12" s="72"/>
      <c r="I12" s="72"/>
      <c r="J12" s="72"/>
      <c r="K12" s="1"/>
      <c r="O12" s="26">
        <f t="shared" si="0"/>
        <v>0</v>
      </c>
      <c r="P12" s="26">
        <f t="shared" si="1"/>
        <v>0</v>
      </c>
      <c r="Q12" s="85"/>
      <c r="R12" s="85"/>
      <c r="S12" s="85"/>
      <c r="T12" s="85"/>
      <c r="U12" s="85"/>
    </row>
    <row r="13" spans="1:21" ht="20" customHeight="1" x14ac:dyDescent="0.35">
      <c r="A13" s="1"/>
      <c r="B13" s="4">
        <v>10</v>
      </c>
      <c r="C13" s="4" t="s">
        <v>37</v>
      </c>
      <c r="D13" s="2" t="str">
        <f>+'Plan CC'!E36</f>
        <v>Make use of local, ecologically adapted species. (CC)</v>
      </c>
      <c r="E13" s="71"/>
      <c r="F13" s="72"/>
      <c r="G13" s="72"/>
      <c r="H13" s="72"/>
      <c r="I13" s="72"/>
      <c r="J13" s="72"/>
      <c r="K13" s="1"/>
      <c r="O13" s="26">
        <f t="shared" si="0"/>
        <v>0</v>
      </c>
      <c r="P13" s="26">
        <f t="shared" si="1"/>
        <v>0</v>
      </c>
      <c r="Q13" s="85"/>
      <c r="R13" s="85"/>
      <c r="S13" s="85"/>
      <c r="T13" s="85"/>
      <c r="U13" s="85"/>
    </row>
    <row r="14" spans="1:21" ht="20" customHeight="1" x14ac:dyDescent="0.35">
      <c r="A14" s="1"/>
      <c r="B14" s="4">
        <v>10</v>
      </c>
      <c r="C14" s="4" t="s">
        <v>38</v>
      </c>
      <c r="D14" s="2" t="str">
        <f>+'Plan CC'!E37</f>
        <v>Use of exotic species only if the invasive effect is controlled. (CC)</v>
      </c>
      <c r="E14" s="71"/>
      <c r="F14" s="72"/>
      <c r="G14" s="72"/>
      <c r="H14" s="72"/>
      <c r="I14" s="72"/>
      <c r="J14" s="72"/>
      <c r="K14" s="1"/>
      <c r="O14" s="26">
        <f t="shared" si="0"/>
        <v>0</v>
      </c>
      <c r="P14" s="26">
        <f t="shared" si="1"/>
        <v>0</v>
      </c>
      <c r="Q14" s="85"/>
      <c r="R14" s="85"/>
      <c r="S14" s="85"/>
      <c r="T14" s="85"/>
      <c r="U14" s="85"/>
    </row>
    <row r="15" spans="1:21" ht="20" customHeight="1" x14ac:dyDescent="0.35">
      <c r="A15" s="1"/>
      <c r="B15" s="4">
        <v>10</v>
      </c>
      <c r="C15" s="4" t="s">
        <v>5</v>
      </c>
      <c r="D15" s="2" t="str">
        <f>+'Plan CC'!E38</f>
        <v>Do not use genetically modified organisms. (CC)</v>
      </c>
      <c r="E15" s="71"/>
      <c r="F15" s="72"/>
      <c r="G15" s="72"/>
      <c r="H15" s="72"/>
      <c r="I15" s="72"/>
      <c r="J15" s="72"/>
      <c r="K15" s="1"/>
      <c r="O15" s="26">
        <f t="shared" si="0"/>
        <v>0</v>
      </c>
      <c r="P15" s="26">
        <f t="shared" si="1"/>
        <v>0</v>
      </c>
      <c r="Q15" s="85"/>
      <c r="R15" s="85"/>
      <c r="S15" s="85"/>
      <c r="T15" s="85"/>
    </row>
    <row r="16" spans="1:21" ht="20" customHeight="1" x14ac:dyDescent="0.35">
      <c r="A16" s="1"/>
      <c r="B16" s="4">
        <v>10</v>
      </c>
      <c r="C16" s="4" t="s">
        <v>39</v>
      </c>
      <c r="D16" s="2" t="str">
        <f>+'Plan CC'!E39</f>
        <v>Use ecologically appropriate silvicultural treatments. (CC)</v>
      </c>
      <c r="E16" s="71"/>
      <c r="F16" s="72"/>
      <c r="G16" s="72"/>
      <c r="H16" s="72"/>
      <c r="I16" s="72"/>
      <c r="J16" s="72"/>
      <c r="K16" s="1"/>
      <c r="O16" s="26">
        <f t="shared" si="0"/>
        <v>0</v>
      </c>
      <c r="P16" s="26">
        <f t="shared" si="1"/>
        <v>0</v>
      </c>
      <c r="Q16" s="85"/>
      <c r="R16" s="85"/>
      <c r="S16" s="85"/>
      <c r="T16" s="85"/>
    </row>
    <row r="17" spans="1:20" ht="20" customHeight="1" x14ac:dyDescent="0.35">
      <c r="A17" s="1"/>
      <c r="B17" s="4">
        <v>10</v>
      </c>
      <c r="C17" s="4" t="s">
        <v>6</v>
      </c>
      <c r="D17" s="2" t="str">
        <f>+'Plan CC'!E40</f>
        <v>Integrated pest management. (CC)</v>
      </c>
      <c r="E17" s="71"/>
      <c r="F17" s="72"/>
      <c r="G17" s="72"/>
      <c r="H17" s="72"/>
      <c r="I17" s="72"/>
      <c r="J17" s="72"/>
      <c r="K17" s="1"/>
      <c r="O17" s="26">
        <f t="shared" ref="O17" si="2">COUNTA(F17:J17)</f>
        <v>0</v>
      </c>
      <c r="P17" s="26">
        <f t="shared" ref="P17" si="3">COUNTA(F17:H17)</f>
        <v>0</v>
      </c>
      <c r="Q17" s="85"/>
      <c r="R17" s="85"/>
      <c r="S17" s="85"/>
      <c r="T17" s="85"/>
    </row>
    <row r="18" spans="1:20" ht="20" customHeight="1" x14ac:dyDescent="0.35">
      <c r="A18" s="1"/>
      <c r="B18" s="4">
        <v>10</v>
      </c>
      <c r="C18" s="4" t="s">
        <v>7</v>
      </c>
      <c r="D18" s="2" t="str">
        <f>+'Plan CC'!E41</f>
        <v>Minimize, monitor and strictly control the use of biological control agents. (CC)</v>
      </c>
      <c r="E18" s="71"/>
      <c r="F18" s="72"/>
      <c r="G18" s="72"/>
      <c r="H18" s="72"/>
      <c r="I18" s="72"/>
      <c r="J18" s="72"/>
      <c r="K18" s="1"/>
      <c r="O18" s="26">
        <f t="shared" si="0"/>
        <v>0</v>
      </c>
      <c r="P18" s="26">
        <f t="shared" si="1"/>
        <v>0</v>
      </c>
      <c r="Q18" s="85"/>
      <c r="R18" s="85"/>
      <c r="S18" s="85"/>
      <c r="T18" s="85"/>
    </row>
    <row r="19" spans="1:20" ht="20" customHeight="1" x14ac:dyDescent="0.35">
      <c r="A19" s="1"/>
      <c r="B19" s="4">
        <v>10</v>
      </c>
      <c r="C19" s="4" t="s">
        <v>44</v>
      </c>
      <c r="D19" s="2" t="str">
        <f>+'Plan CC'!E42</f>
        <v>Low-impact infrastructure and transportation. (CC)</v>
      </c>
      <c r="E19" s="71"/>
      <c r="F19" s="72"/>
      <c r="G19" s="72"/>
      <c r="H19" s="72"/>
      <c r="I19" s="72"/>
      <c r="J19" s="72"/>
      <c r="K19" s="1"/>
      <c r="O19" s="26">
        <f t="shared" si="0"/>
        <v>0</v>
      </c>
      <c r="P19" s="26">
        <f t="shared" si="1"/>
        <v>0</v>
      </c>
      <c r="Q19" s="85"/>
      <c r="R19" s="85"/>
      <c r="S19" s="85"/>
      <c r="T19" s="85"/>
    </row>
    <row r="20" spans="1:20" ht="20" customHeight="1" x14ac:dyDescent="0.35">
      <c r="A20" s="1"/>
      <c r="B20" s="4">
        <v>10</v>
      </c>
      <c r="C20" s="4" t="s">
        <v>40</v>
      </c>
      <c r="D20" s="2" t="str">
        <f>+'Plan CC'!E43</f>
        <v>Low impact exploitation and extraction. (CC)</v>
      </c>
      <c r="E20" s="71"/>
      <c r="F20" s="72"/>
      <c r="G20" s="72"/>
      <c r="H20" s="72"/>
      <c r="I20" s="72"/>
      <c r="J20" s="72"/>
      <c r="K20" s="1"/>
      <c r="O20" s="26">
        <f t="shared" si="0"/>
        <v>0</v>
      </c>
      <c r="P20" s="26">
        <f t="shared" si="1"/>
        <v>0</v>
      </c>
      <c r="Q20" s="85"/>
      <c r="R20" s="85"/>
      <c r="S20" s="85"/>
      <c r="T20" s="85"/>
    </row>
    <row r="21" spans="1:20" ht="20" customHeight="1" x14ac:dyDescent="0.35">
      <c r="A21" s="1"/>
      <c r="B21" s="1"/>
      <c r="C21" s="1"/>
      <c r="D21" s="1"/>
      <c r="E21" s="1"/>
      <c r="F21" s="1"/>
      <c r="G21" s="1"/>
      <c r="H21" s="1"/>
      <c r="I21" s="1"/>
      <c r="J21" s="1"/>
      <c r="K21" s="1"/>
      <c r="Q21" s="85"/>
      <c r="R21" s="85"/>
      <c r="S21" s="85"/>
      <c r="T21" s="85"/>
    </row>
  </sheetData>
  <sheetProtection algorithmName="SHA-512" hashValue="vQTU2Fl0vpkdw8i4C9TUNQbgC+fSXcPP0m68G3CYHaE3QH8NfU/Pvb2g4bTBp9WG2JbME8I53kAj+kdgIG6SbA==" saltValue="+8fCZOryfOYG8lqj1fhaUQ==" spinCount="100000" sheet="1" formatColumns="0" formatRows="0" autoFilter="0" pivotTables="0"/>
  <mergeCells count="1">
    <mergeCell ref="A1:K1"/>
  </mergeCells>
  <conditionalFormatting sqref="B4:E20">
    <cfRule type="expression" dxfId="3" priority="1">
      <formula xml:space="preserve"> $E4 &lt;&gt; ""</formula>
    </cfRule>
  </conditionalFormatting>
  <conditionalFormatting sqref="C4:D4">
    <cfRule type="expression" dxfId="2" priority="2">
      <formula xml:space="preserve"> F4 &lt;&gt; ""</formula>
    </cfRule>
  </conditionalFormatting>
  <dataValidations count="2">
    <dataValidation type="list" allowBlank="1" showInputMessage="1" showErrorMessage="1" sqref="E4:E20" xr:uid="{CDFD0538-6AF6-45DC-BE8B-AD64886FC9F5}">
      <formula1>$N$1</formula1>
    </dataValidation>
    <dataValidation type="list" allowBlank="1" showInputMessage="1" showErrorMessage="1" sqref="F4:J20" xr:uid="{81C20E4D-F24B-47A2-BEE7-C3F9034AE69D}">
      <formula1>IF($O4 = 0, $O$1,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2" id="{3E5E3398-17E4-4CD6-B6B0-0A153E0EF0C3}">
            <x14:iconSet iconSet="3Symbols" custom="1">
              <x14:cfvo type="percent">
                <xm:f>0</xm:f>
              </x14:cfvo>
              <x14:cfvo type="num">
                <xm:f>0</xm:f>
              </x14:cfvo>
              <x14:cfvo type="num">
                <xm:f>0.5</xm:f>
              </x14:cfvo>
              <x14:cfIcon iconSet="3Symbols" iconId="0"/>
              <x14:cfIcon iconSet="3Symbols" iconId="0"/>
              <x14:cfIcon iconSet="3Symbols" iconId="2"/>
            </x14:iconSet>
          </x14:cfRule>
          <xm:sqref>C2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1CD0-C130-4DA4-95FC-F2A54EDAB3AA}">
  <sheetPr>
    <tabColor rgb="FF78BE20"/>
  </sheetPr>
  <dimension ref="A1:R41"/>
  <sheetViews>
    <sheetView zoomScale="80" zoomScaleNormal="80" workbookViewId="0">
      <pane xSplit="12" ySplit="8" topLeftCell="O33" activePane="bottomRight" state="frozen"/>
      <selection pane="topRight" activeCell="M1" sqref="M1"/>
      <selection pane="bottomLeft" activeCell="A9" sqref="A9"/>
      <selection pane="bottomRight" activeCell="F35" sqref="F35:K37"/>
    </sheetView>
  </sheetViews>
  <sheetFormatPr defaultColWidth="11.54296875" defaultRowHeight="20" customHeight="1" x14ac:dyDescent="0.35"/>
  <cols>
    <col min="1" max="1" width="4.81640625" style="7" customWidth="1"/>
    <col min="2" max="2" width="13.6328125" style="7" customWidth="1"/>
    <col min="3" max="3" width="9" style="7" bestFit="1" customWidth="1"/>
    <col min="4" max="4" width="5.453125" style="7" bestFit="1" customWidth="1"/>
    <col min="5" max="5" width="114.08984375" style="7" bestFit="1" customWidth="1"/>
    <col min="6" max="6" width="14.6328125" style="7" bestFit="1" customWidth="1"/>
    <col min="7" max="7" width="6.54296875" style="7" bestFit="1" customWidth="1"/>
    <col min="8" max="8" width="7.1796875" style="7" bestFit="1" customWidth="1"/>
    <col min="9" max="9" width="7.90625" style="7" bestFit="1" customWidth="1"/>
    <col min="10" max="10" width="8.08984375" style="7" bestFit="1" customWidth="1"/>
    <col min="11" max="11" width="7.453125" style="7" bestFit="1" customWidth="1"/>
    <col min="12" max="12" width="4.453125" style="7" customWidth="1"/>
    <col min="13" max="14" width="11.54296875" style="7"/>
    <col min="15" max="18" width="11.54296875" style="30"/>
    <col min="19" max="16384" width="11.54296875" style="7"/>
  </cols>
  <sheetData>
    <row r="1" spans="1:18" ht="24.5" x14ac:dyDescent="0.35">
      <c r="A1" s="94" t="s">
        <v>199</v>
      </c>
      <c r="B1" s="94"/>
      <c r="C1" s="94"/>
      <c r="D1" s="94"/>
      <c r="E1" s="94"/>
      <c r="F1" s="94"/>
      <c r="G1" s="94"/>
      <c r="H1" s="94"/>
      <c r="I1" s="94"/>
      <c r="J1" s="94"/>
      <c r="K1" s="94"/>
      <c r="L1" s="94"/>
      <c r="O1" s="26" t="s">
        <v>41</v>
      </c>
      <c r="P1" s="26" t="s">
        <v>45</v>
      </c>
      <c r="Q1" s="26" t="s">
        <v>78</v>
      </c>
      <c r="R1" s="26"/>
    </row>
    <row r="2" spans="1:18" ht="12" customHeight="1" thickBot="1" x14ac:dyDescent="0.45">
      <c r="A2" s="34"/>
      <c r="B2" s="34"/>
      <c r="C2" s="1"/>
      <c r="D2" s="34"/>
      <c r="E2" s="1"/>
      <c r="F2" s="1"/>
      <c r="G2" s="1"/>
      <c r="H2" s="1"/>
      <c r="I2" s="1"/>
      <c r="J2" s="1"/>
      <c r="K2" s="1"/>
      <c r="L2" s="1"/>
      <c r="O2" s="26">
        <f>COUNTA(Acciones[[Year I]:[Year III]])</f>
        <v>0</v>
      </c>
      <c r="Q2" s="26">
        <f>IF(AND(COUNTA(Acciones[Year I]) &gt; 0, COUNTIF(Acciones[Year I],"No Activities") = 0), 1, 0)</f>
        <v>0</v>
      </c>
      <c r="R2" s="26" t="s">
        <v>79</v>
      </c>
    </row>
    <row r="3" spans="1:18" ht="15" customHeight="1" x14ac:dyDescent="0.4">
      <c r="A3" s="34"/>
      <c r="B3" s="95" t="s">
        <v>200</v>
      </c>
      <c r="C3" s="96"/>
      <c r="D3" s="37">
        <f>IFERROR(COUNTA($C$9:$C$40),0)</f>
        <v>32</v>
      </c>
      <c r="E3" s="1"/>
      <c r="F3" s="1"/>
      <c r="G3" s="1"/>
      <c r="H3" s="1"/>
      <c r="I3" s="1"/>
      <c r="J3" s="1"/>
      <c r="K3" s="1"/>
      <c r="L3" s="1"/>
      <c r="Q3" s="26">
        <f>IF(AND(COUNTA(Acciones[Year II]) &gt; 0, COUNTIF(Acciones[Year II],"No Activities") = 0), 2, 0)</f>
        <v>0</v>
      </c>
      <c r="R3" s="26" t="s">
        <v>80</v>
      </c>
    </row>
    <row r="4" spans="1:18" ht="15" customHeight="1" x14ac:dyDescent="0.4">
      <c r="A4" s="34"/>
      <c r="B4" s="97" t="s">
        <v>201</v>
      </c>
      <c r="C4" s="98"/>
      <c r="D4" s="38">
        <f>IFERROR(COUNTIF($P$9:$P$40,1),0)</f>
        <v>0</v>
      </c>
      <c r="E4" s="1"/>
      <c r="F4" s="1"/>
      <c r="G4" s="1"/>
      <c r="H4" s="1"/>
      <c r="I4" s="1"/>
      <c r="J4" s="1"/>
      <c r="K4" s="1"/>
      <c r="L4" s="1"/>
      <c r="Q4" s="26">
        <f>IF(AND(COUNTA(Acciones[Year III]) &gt; 0, COUNTIF(Acciones[Year III],"No Activities") = 0), 3, 0)</f>
        <v>0</v>
      </c>
      <c r="R4" s="26" t="s">
        <v>81</v>
      </c>
    </row>
    <row r="5" spans="1:18" ht="15" customHeight="1" thickBot="1" x14ac:dyDescent="0.45">
      <c r="A5" s="34"/>
      <c r="B5" s="99" t="s">
        <v>202</v>
      </c>
      <c r="C5" s="100"/>
      <c r="D5" s="39">
        <f>IFERROR(D4/D3,0)</f>
        <v>0</v>
      </c>
      <c r="E5" s="1"/>
      <c r="F5" s="1"/>
      <c r="G5" s="1"/>
      <c r="H5" s="1"/>
      <c r="I5" s="1"/>
      <c r="J5" s="1"/>
      <c r="K5" s="1"/>
      <c r="L5" s="1"/>
      <c r="Q5" s="26">
        <f>IF(AND(COUNTA(Acciones[Year IV]) &gt; 0, COUNTIF(Acciones[Year IV],"No Activities") = 0), 4, 0)</f>
        <v>0</v>
      </c>
      <c r="R5" s="26" t="s">
        <v>82</v>
      </c>
    </row>
    <row r="6" spans="1:18" ht="15" customHeight="1" thickBot="1" x14ac:dyDescent="0.45">
      <c r="A6" s="34"/>
      <c r="B6" s="35" t="s">
        <v>203</v>
      </c>
      <c r="C6" s="36"/>
      <c r="D6" s="40">
        <f>COUNTIF($Q$9:$Q$40,1) / $D$3</f>
        <v>0</v>
      </c>
      <c r="E6" s="1"/>
      <c r="F6" s="1"/>
      <c r="G6" s="1"/>
      <c r="H6" s="1"/>
      <c r="I6" s="1"/>
      <c r="J6" s="1"/>
      <c r="K6" s="1"/>
      <c r="L6" s="1"/>
      <c r="Q6" s="26">
        <f>IF(AND(COUNTA(Acciones[Year V]) &gt; 0, COUNTIF(Acciones[Year V],"No Activities") = 0), 5, 0)</f>
        <v>0</v>
      </c>
      <c r="R6" s="26" t="s">
        <v>83</v>
      </c>
    </row>
    <row r="7" spans="1:18" ht="12" customHeight="1" x14ac:dyDescent="0.4">
      <c r="A7" s="1"/>
      <c r="B7" s="32"/>
      <c r="C7" s="33"/>
      <c r="D7" s="33"/>
      <c r="E7" s="1"/>
      <c r="F7" s="1"/>
      <c r="G7" s="1"/>
      <c r="H7" s="1"/>
      <c r="I7" s="1"/>
      <c r="J7" s="1"/>
      <c r="K7" s="1"/>
      <c r="L7" s="1"/>
      <c r="Q7" s="26">
        <f>MIN(Q2:Q6)</f>
        <v>0</v>
      </c>
      <c r="R7" s="26"/>
    </row>
    <row r="8" spans="1:18" ht="20" customHeight="1" x14ac:dyDescent="0.35">
      <c r="A8" s="1"/>
      <c r="B8" s="25" t="s">
        <v>195</v>
      </c>
      <c r="C8" s="25" t="s">
        <v>95</v>
      </c>
      <c r="D8" s="25" t="s">
        <v>196</v>
      </c>
      <c r="E8" s="25" t="s">
        <v>280</v>
      </c>
      <c r="F8" s="25" t="s">
        <v>198</v>
      </c>
      <c r="G8" s="25" t="s">
        <v>187</v>
      </c>
      <c r="H8" s="25" t="s">
        <v>188</v>
      </c>
      <c r="I8" s="25" t="s">
        <v>189</v>
      </c>
      <c r="J8" s="25" t="s">
        <v>190</v>
      </c>
      <c r="K8" s="25" t="s">
        <v>191</v>
      </c>
      <c r="L8" s="1"/>
    </row>
    <row r="9" spans="1:18" ht="20" customHeight="1" x14ac:dyDescent="0.35">
      <c r="A9" s="1"/>
      <c r="B9" s="4">
        <v>1</v>
      </c>
      <c r="C9" s="4" t="s">
        <v>46</v>
      </c>
      <c r="D9" s="4"/>
      <c r="E9" s="2" t="s">
        <v>207</v>
      </c>
      <c r="F9" s="71"/>
      <c r="G9" s="72"/>
      <c r="H9" s="72"/>
      <c r="I9" s="72"/>
      <c r="J9" s="72"/>
      <c r="K9" s="72"/>
      <c r="L9" s="1"/>
      <c r="P9" s="26">
        <f>COUNTA(G9:K9)</f>
        <v>0</v>
      </c>
      <c r="Q9" s="26">
        <f>COUNTA(G9:I9)</f>
        <v>0</v>
      </c>
    </row>
    <row r="10" spans="1:18" ht="20" customHeight="1" x14ac:dyDescent="0.35">
      <c r="A10" s="1"/>
      <c r="B10" s="4">
        <v>1</v>
      </c>
      <c r="C10" s="4" t="s">
        <v>47</v>
      </c>
      <c r="D10" s="4"/>
      <c r="E10" s="2" t="s">
        <v>204</v>
      </c>
      <c r="F10" s="71"/>
      <c r="G10" s="72"/>
      <c r="H10" s="72"/>
      <c r="I10" s="72"/>
      <c r="J10" s="72"/>
      <c r="K10" s="72"/>
      <c r="L10" s="1"/>
      <c r="P10" s="26">
        <f t="shared" ref="P10:P40" si="0">COUNTA(G10:K10)</f>
        <v>0</v>
      </c>
      <c r="Q10" s="26">
        <f t="shared" ref="Q10:Q40" si="1">COUNTA(G10:I10)</f>
        <v>0</v>
      </c>
    </row>
    <row r="11" spans="1:18" ht="20" customHeight="1" x14ac:dyDescent="0.35">
      <c r="A11" s="1"/>
      <c r="B11" s="4">
        <v>2</v>
      </c>
      <c r="C11" s="4" t="s">
        <v>48</v>
      </c>
      <c r="D11" s="4"/>
      <c r="E11" s="2" t="s">
        <v>205</v>
      </c>
      <c r="F11" s="71"/>
      <c r="G11" s="72"/>
      <c r="H11" s="72"/>
      <c r="I11" s="72"/>
      <c r="J11" s="72"/>
      <c r="K11" s="72"/>
      <c r="L11" s="1"/>
      <c r="P11" s="26">
        <f t="shared" si="0"/>
        <v>0</v>
      </c>
      <c r="Q11" s="26">
        <f t="shared" si="1"/>
        <v>0</v>
      </c>
    </row>
    <row r="12" spans="1:18" ht="20" customHeight="1" x14ac:dyDescent="0.35">
      <c r="A12" s="1"/>
      <c r="B12" s="4">
        <v>2</v>
      </c>
      <c r="C12" s="4" t="s">
        <v>49</v>
      </c>
      <c r="D12" s="4"/>
      <c r="E12" s="2" t="s">
        <v>209</v>
      </c>
      <c r="F12" s="71"/>
      <c r="G12" s="72"/>
      <c r="H12" s="72"/>
      <c r="I12" s="72"/>
      <c r="J12" s="72"/>
      <c r="K12" s="72"/>
      <c r="L12" s="1"/>
      <c r="P12" s="26">
        <f t="shared" si="0"/>
        <v>0</v>
      </c>
      <c r="Q12" s="26">
        <f t="shared" si="1"/>
        <v>0</v>
      </c>
    </row>
    <row r="13" spans="1:18" ht="20" customHeight="1" x14ac:dyDescent="0.35">
      <c r="A13" s="1"/>
      <c r="B13" s="4">
        <v>3</v>
      </c>
      <c r="C13" s="4" t="s">
        <v>50</v>
      </c>
      <c r="D13" s="4"/>
      <c r="E13" s="2" t="s">
        <v>208</v>
      </c>
      <c r="F13" s="71"/>
      <c r="G13" s="72"/>
      <c r="H13" s="72"/>
      <c r="I13" s="72"/>
      <c r="J13" s="72"/>
      <c r="K13" s="72"/>
      <c r="L13" s="1"/>
      <c r="P13" s="26">
        <f t="shared" si="0"/>
        <v>0</v>
      </c>
      <c r="Q13" s="26">
        <f t="shared" si="1"/>
        <v>0</v>
      </c>
    </row>
    <row r="14" spans="1:18" ht="20" customHeight="1" x14ac:dyDescent="0.35">
      <c r="A14" s="1"/>
      <c r="B14" s="4">
        <v>3</v>
      </c>
      <c r="C14" s="4" t="s">
        <v>51</v>
      </c>
      <c r="D14" s="4"/>
      <c r="E14" s="2" t="s">
        <v>206</v>
      </c>
      <c r="F14" s="71"/>
      <c r="G14" s="72"/>
      <c r="H14" s="72"/>
      <c r="I14" s="72"/>
      <c r="J14" s="72"/>
      <c r="K14" s="72"/>
      <c r="L14" s="1"/>
      <c r="P14" s="26">
        <f t="shared" si="0"/>
        <v>0</v>
      </c>
      <c r="Q14" s="26">
        <f t="shared" si="1"/>
        <v>0</v>
      </c>
    </row>
    <row r="15" spans="1:18" ht="20" customHeight="1" x14ac:dyDescent="0.35">
      <c r="A15" s="1"/>
      <c r="B15" s="4">
        <v>4</v>
      </c>
      <c r="C15" s="4" t="s">
        <v>52</v>
      </c>
      <c r="D15" s="4"/>
      <c r="E15" s="2" t="s">
        <v>250</v>
      </c>
      <c r="F15" s="71"/>
      <c r="G15" s="72"/>
      <c r="H15" s="72"/>
      <c r="I15" s="72"/>
      <c r="J15" s="72"/>
      <c r="K15" s="72"/>
      <c r="L15" s="1"/>
      <c r="P15" s="26">
        <f t="shared" si="0"/>
        <v>0</v>
      </c>
      <c r="Q15" s="26">
        <f t="shared" si="1"/>
        <v>0</v>
      </c>
    </row>
    <row r="16" spans="1:18" ht="20" customHeight="1" x14ac:dyDescent="0.35">
      <c r="A16" s="1"/>
      <c r="B16" s="4">
        <v>4</v>
      </c>
      <c r="C16" s="4" t="s">
        <v>53</v>
      </c>
      <c r="D16" s="4"/>
      <c r="E16" s="2" t="s">
        <v>251</v>
      </c>
      <c r="F16" s="71"/>
      <c r="G16" s="72"/>
      <c r="H16" s="72"/>
      <c r="I16" s="72"/>
      <c r="J16" s="72"/>
      <c r="K16" s="72"/>
      <c r="L16" s="1"/>
      <c r="P16" s="26">
        <f t="shared" si="0"/>
        <v>0</v>
      </c>
      <c r="Q16" s="26">
        <f t="shared" si="1"/>
        <v>0</v>
      </c>
    </row>
    <row r="17" spans="1:17" ht="20" customHeight="1" x14ac:dyDescent="0.35">
      <c r="A17" s="1"/>
      <c r="B17" s="4">
        <v>4</v>
      </c>
      <c r="C17" s="4" t="s">
        <v>54</v>
      </c>
      <c r="D17" s="4"/>
      <c r="E17" s="2" t="s">
        <v>252</v>
      </c>
      <c r="F17" s="71"/>
      <c r="G17" s="72"/>
      <c r="H17" s="72"/>
      <c r="I17" s="72"/>
      <c r="J17" s="72"/>
      <c r="K17" s="72"/>
      <c r="L17" s="1"/>
      <c r="P17" s="26">
        <f t="shared" si="0"/>
        <v>0</v>
      </c>
      <c r="Q17" s="26">
        <f t="shared" si="1"/>
        <v>0</v>
      </c>
    </row>
    <row r="18" spans="1:17" ht="20" customHeight="1" x14ac:dyDescent="0.35">
      <c r="A18" s="1"/>
      <c r="B18" s="4">
        <v>4</v>
      </c>
      <c r="C18" s="4" t="s">
        <v>55</v>
      </c>
      <c r="D18" s="4"/>
      <c r="E18" s="2" t="s">
        <v>253</v>
      </c>
      <c r="F18" s="71"/>
      <c r="G18" s="72"/>
      <c r="H18" s="72"/>
      <c r="I18" s="72"/>
      <c r="J18" s="72"/>
      <c r="K18" s="72"/>
      <c r="L18" s="1"/>
      <c r="P18" s="26">
        <f t="shared" si="0"/>
        <v>0</v>
      </c>
      <c r="Q18" s="26">
        <f t="shared" si="1"/>
        <v>0</v>
      </c>
    </row>
    <row r="19" spans="1:17" ht="20" customHeight="1" x14ac:dyDescent="0.35">
      <c r="A19" s="1"/>
      <c r="B19" s="4">
        <v>4</v>
      </c>
      <c r="C19" s="4" t="s">
        <v>56</v>
      </c>
      <c r="D19" s="4"/>
      <c r="E19" s="2" t="s">
        <v>255</v>
      </c>
      <c r="F19" s="71"/>
      <c r="G19" s="72"/>
      <c r="H19" s="72"/>
      <c r="I19" s="72"/>
      <c r="J19" s="72"/>
      <c r="K19" s="72"/>
      <c r="L19" s="1"/>
      <c r="P19" s="26">
        <f t="shared" si="0"/>
        <v>0</v>
      </c>
      <c r="Q19" s="26">
        <f t="shared" si="1"/>
        <v>0</v>
      </c>
    </row>
    <row r="20" spans="1:17" ht="20" customHeight="1" x14ac:dyDescent="0.35">
      <c r="A20" s="1"/>
      <c r="B20" s="4">
        <v>5</v>
      </c>
      <c r="C20" s="4" t="s">
        <v>57</v>
      </c>
      <c r="D20" s="4"/>
      <c r="E20" s="2" t="s">
        <v>254</v>
      </c>
      <c r="F20" s="71"/>
      <c r="G20" s="72"/>
      <c r="H20" s="72"/>
      <c r="I20" s="72"/>
      <c r="J20" s="72"/>
      <c r="K20" s="72"/>
      <c r="L20" s="1"/>
      <c r="P20" s="26">
        <f t="shared" si="0"/>
        <v>0</v>
      </c>
      <c r="Q20" s="26">
        <f t="shared" si="1"/>
        <v>0</v>
      </c>
    </row>
    <row r="21" spans="1:17" ht="20" customHeight="1" x14ac:dyDescent="0.35">
      <c r="A21" s="1"/>
      <c r="B21" s="4">
        <v>5</v>
      </c>
      <c r="C21" s="4" t="s">
        <v>58</v>
      </c>
      <c r="D21" s="4"/>
      <c r="E21" s="2" t="s">
        <v>256</v>
      </c>
      <c r="F21" s="71"/>
      <c r="G21" s="72"/>
      <c r="H21" s="72"/>
      <c r="I21" s="72"/>
      <c r="J21" s="72"/>
      <c r="K21" s="72"/>
      <c r="L21" s="1"/>
      <c r="P21" s="26">
        <f t="shared" si="0"/>
        <v>0</v>
      </c>
      <c r="Q21" s="26">
        <f t="shared" si="1"/>
        <v>0</v>
      </c>
    </row>
    <row r="22" spans="1:17" ht="20" customHeight="1" x14ac:dyDescent="0.35">
      <c r="A22" s="1"/>
      <c r="B22" s="4">
        <v>5</v>
      </c>
      <c r="C22" s="4" t="s">
        <v>59</v>
      </c>
      <c r="D22" s="4"/>
      <c r="E22" s="2" t="s">
        <v>257</v>
      </c>
      <c r="F22" s="71"/>
      <c r="G22" s="72"/>
      <c r="H22" s="72"/>
      <c r="I22" s="72"/>
      <c r="J22" s="72"/>
      <c r="K22" s="72"/>
      <c r="L22" s="1"/>
      <c r="P22" s="26">
        <f t="shared" si="0"/>
        <v>0</v>
      </c>
      <c r="Q22" s="26">
        <f t="shared" si="1"/>
        <v>0</v>
      </c>
    </row>
    <row r="23" spans="1:17" ht="20" customHeight="1" x14ac:dyDescent="0.35">
      <c r="A23" s="1"/>
      <c r="B23" s="4">
        <v>5</v>
      </c>
      <c r="C23" s="4" t="s">
        <v>60</v>
      </c>
      <c r="D23" s="4"/>
      <c r="E23" s="2" t="s">
        <v>258</v>
      </c>
      <c r="F23" s="71"/>
      <c r="G23" s="72"/>
      <c r="H23" s="72"/>
      <c r="I23" s="72"/>
      <c r="J23" s="72"/>
      <c r="K23" s="72"/>
      <c r="L23" s="1"/>
      <c r="P23" s="26">
        <f t="shared" si="0"/>
        <v>0</v>
      </c>
      <c r="Q23" s="26">
        <f t="shared" si="1"/>
        <v>0</v>
      </c>
    </row>
    <row r="24" spans="1:17" ht="20" customHeight="1" x14ac:dyDescent="0.35">
      <c r="A24" s="1"/>
      <c r="B24" s="4">
        <v>6</v>
      </c>
      <c r="C24" s="4" t="s">
        <v>61</v>
      </c>
      <c r="D24" s="4"/>
      <c r="E24" s="2" t="s">
        <v>259</v>
      </c>
      <c r="F24" s="71"/>
      <c r="G24" s="72"/>
      <c r="H24" s="72"/>
      <c r="I24" s="72"/>
      <c r="J24" s="72"/>
      <c r="K24" s="72"/>
      <c r="L24" s="1"/>
      <c r="P24" s="26">
        <f t="shared" si="0"/>
        <v>0</v>
      </c>
      <c r="Q24" s="26">
        <f t="shared" si="1"/>
        <v>0</v>
      </c>
    </row>
    <row r="25" spans="1:17" ht="20" customHeight="1" x14ac:dyDescent="0.35">
      <c r="A25" s="1"/>
      <c r="B25" s="4">
        <v>6</v>
      </c>
      <c r="C25" s="4" t="s">
        <v>62</v>
      </c>
      <c r="D25" s="4"/>
      <c r="E25" s="2" t="s">
        <v>260</v>
      </c>
      <c r="F25" s="71"/>
      <c r="G25" s="72"/>
      <c r="H25" s="72"/>
      <c r="I25" s="72"/>
      <c r="J25" s="72"/>
      <c r="K25" s="72"/>
      <c r="L25" s="1"/>
      <c r="P25" s="26">
        <f t="shared" si="0"/>
        <v>0</v>
      </c>
      <c r="Q25" s="26">
        <f t="shared" si="1"/>
        <v>0</v>
      </c>
    </row>
    <row r="26" spans="1:17" ht="20" customHeight="1" x14ac:dyDescent="0.35">
      <c r="A26" s="1"/>
      <c r="B26" s="4">
        <v>7</v>
      </c>
      <c r="C26" s="4" t="s">
        <v>63</v>
      </c>
      <c r="D26" s="4"/>
      <c r="E26" s="2" t="s">
        <v>261</v>
      </c>
      <c r="F26" s="71"/>
      <c r="G26" s="72"/>
      <c r="H26" s="72"/>
      <c r="I26" s="72"/>
      <c r="J26" s="72"/>
      <c r="K26" s="72"/>
      <c r="L26" s="1"/>
      <c r="P26" s="26">
        <f t="shared" si="0"/>
        <v>0</v>
      </c>
      <c r="Q26" s="26">
        <f t="shared" si="1"/>
        <v>0</v>
      </c>
    </row>
    <row r="27" spans="1:17" ht="20" customHeight="1" x14ac:dyDescent="0.35">
      <c r="A27" s="1"/>
      <c r="B27" s="4">
        <v>7</v>
      </c>
      <c r="C27" s="4" t="s">
        <v>64</v>
      </c>
      <c r="D27" s="4"/>
      <c r="E27" s="2" t="s">
        <v>262</v>
      </c>
      <c r="F27" s="71"/>
      <c r="G27" s="72"/>
      <c r="H27" s="72"/>
      <c r="I27" s="72"/>
      <c r="J27" s="72"/>
      <c r="K27" s="72"/>
      <c r="L27" s="1"/>
      <c r="P27" s="26">
        <f t="shared" si="0"/>
        <v>0</v>
      </c>
      <c r="Q27" s="26">
        <f t="shared" si="1"/>
        <v>0</v>
      </c>
    </row>
    <row r="28" spans="1:17" ht="20" customHeight="1" x14ac:dyDescent="0.35">
      <c r="A28" s="1"/>
      <c r="B28" s="4">
        <v>7</v>
      </c>
      <c r="C28" s="4" t="s">
        <v>65</v>
      </c>
      <c r="D28" s="4"/>
      <c r="E28" s="2" t="s">
        <v>263</v>
      </c>
      <c r="F28" s="71"/>
      <c r="G28" s="72"/>
      <c r="H28" s="72"/>
      <c r="I28" s="72"/>
      <c r="J28" s="72"/>
      <c r="K28" s="72"/>
      <c r="L28" s="1"/>
      <c r="P28" s="26">
        <f t="shared" si="0"/>
        <v>0</v>
      </c>
      <c r="Q28" s="26">
        <f t="shared" si="1"/>
        <v>0</v>
      </c>
    </row>
    <row r="29" spans="1:17" ht="20" customHeight="1" x14ac:dyDescent="0.35">
      <c r="A29" s="1"/>
      <c r="B29" s="4">
        <v>7</v>
      </c>
      <c r="C29" s="4" t="s">
        <v>66</v>
      </c>
      <c r="D29" s="4"/>
      <c r="E29" s="2" t="s">
        <v>264</v>
      </c>
      <c r="F29" s="71"/>
      <c r="G29" s="72"/>
      <c r="H29" s="72"/>
      <c r="I29" s="72"/>
      <c r="J29" s="72"/>
      <c r="K29" s="72"/>
      <c r="L29" s="1"/>
      <c r="P29" s="26">
        <f t="shared" si="0"/>
        <v>0</v>
      </c>
      <c r="Q29" s="26">
        <f t="shared" si="1"/>
        <v>0</v>
      </c>
    </row>
    <row r="30" spans="1:17" ht="20" customHeight="1" x14ac:dyDescent="0.35">
      <c r="A30" s="1"/>
      <c r="B30" s="4">
        <v>7</v>
      </c>
      <c r="C30" s="4" t="s">
        <v>67</v>
      </c>
      <c r="D30" s="4"/>
      <c r="E30" s="2" t="s">
        <v>265</v>
      </c>
      <c r="F30" s="71"/>
      <c r="G30" s="72"/>
      <c r="H30" s="72"/>
      <c r="I30" s="72"/>
      <c r="J30" s="72"/>
      <c r="K30" s="72"/>
      <c r="L30" s="1"/>
      <c r="P30" s="26">
        <f t="shared" si="0"/>
        <v>0</v>
      </c>
      <c r="Q30" s="26">
        <f t="shared" si="1"/>
        <v>0</v>
      </c>
    </row>
    <row r="31" spans="1:17" ht="20" customHeight="1" x14ac:dyDescent="0.35">
      <c r="A31" s="1"/>
      <c r="B31" s="4">
        <v>8</v>
      </c>
      <c r="C31" s="4" t="s">
        <v>68</v>
      </c>
      <c r="D31" s="4"/>
      <c r="E31" s="2" t="s">
        <v>266</v>
      </c>
      <c r="F31" s="71"/>
      <c r="G31" s="72"/>
      <c r="H31" s="72"/>
      <c r="I31" s="72"/>
      <c r="J31" s="72"/>
      <c r="K31" s="72"/>
      <c r="L31" s="1"/>
      <c r="P31" s="26">
        <f t="shared" si="0"/>
        <v>0</v>
      </c>
      <c r="Q31" s="26">
        <f t="shared" si="1"/>
        <v>0</v>
      </c>
    </row>
    <row r="32" spans="1:17" ht="20" customHeight="1" x14ac:dyDescent="0.35">
      <c r="A32" s="1"/>
      <c r="B32" s="4">
        <v>8</v>
      </c>
      <c r="C32" s="4" t="s">
        <v>69</v>
      </c>
      <c r="D32" s="4"/>
      <c r="E32" s="2" t="s">
        <v>267</v>
      </c>
      <c r="F32" s="71"/>
      <c r="G32" s="72"/>
      <c r="H32" s="72"/>
      <c r="I32" s="72"/>
      <c r="J32" s="72"/>
      <c r="K32" s="72"/>
      <c r="L32" s="1"/>
      <c r="P32" s="26">
        <f t="shared" si="0"/>
        <v>0</v>
      </c>
      <c r="Q32" s="26">
        <f t="shared" si="1"/>
        <v>0</v>
      </c>
    </row>
    <row r="33" spans="1:17" ht="20" customHeight="1" x14ac:dyDescent="0.35">
      <c r="A33" s="1"/>
      <c r="B33" s="4">
        <v>8</v>
      </c>
      <c r="C33" s="4" t="s">
        <v>70</v>
      </c>
      <c r="D33" s="4"/>
      <c r="E33" s="2" t="s">
        <v>268</v>
      </c>
      <c r="F33" s="71"/>
      <c r="G33" s="72"/>
      <c r="H33" s="72"/>
      <c r="I33" s="72"/>
      <c r="J33" s="72"/>
      <c r="K33" s="72"/>
      <c r="L33" s="1"/>
      <c r="P33" s="26">
        <f t="shared" si="0"/>
        <v>0</v>
      </c>
      <c r="Q33" s="26">
        <f t="shared" si="1"/>
        <v>0</v>
      </c>
    </row>
    <row r="34" spans="1:17" ht="20" customHeight="1" x14ac:dyDescent="0.35">
      <c r="A34" s="1"/>
      <c r="B34" s="4">
        <v>8</v>
      </c>
      <c r="C34" s="4" t="s">
        <v>71</v>
      </c>
      <c r="D34" s="4"/>
      <c r="E34" s="2" t="s">
        <v>269</v>
      </c>
      <c r="F34" s="71"/>
      <c r="G34" s="72"/>
      <c r="H34" s="72"/>
      <c r="I34" s="72"/>
      <c r="J34" s="72"/>
      <c r="K34" s="72"/>
      <c r="L34" s="1"/>
      <c r="P34" s="26">
        <f t="shared" si="0"/>
        <v>0</v>
      </c>
      <c r="Q34" s="26">
        <f t="shared" si="1"/>
        <v>0</v>
      </c>
    </row>
    <row r="35" spans="1:17" ht="20" customHeight="1" x14ac:dyDescent="0.35">
      <c r="A35" s="1"/>
      <c r="B35" s="42">
        <v>9</v>
      </c>
      <c r="C35" s="42" t="s">
        <v>72</v>
      </c>
      <c r="D35" s="31" t="s">
        <v>43</v>
      </c>
      <c r="E35" s="43" t="s">
        <v>270</v>
      </c>
      <c r="F35" s="87"/>
      <c r="G35" s="87"/>
      <c r="H35" s="87"/>
      <c r="I35" s="87"/>
      <c r="J35" s="87"/>
      <c r="K35" s="87"/>
      <c r="L35" s="1"/>
      <c r="P35" s="26">
        <f t="shared" si="0"/>
        <v>0</v>
      </c>
      <c r="Q35" s="26">
        <f t="shared" si="1"/>
        <v>0</v>
      </c>
    </row>
    <row r="36" spans="1:17" ht="20" customHeight="1" x14ac:dyDescent="0.35">
      <c r="A36" s="1"/>
      <c r="B36" s="42">
        <v>9</v>
      </c>
      <c r="C36" s="42" t="s">
        <v>73</v>
      </c>
      <c r="D36" s="31" t="s">
        <v>43</v>
      </c>
      <c r="E36" s="43" t="s">
        <v>271</v>
      </c>
      <c r="F36" s="87"/>
      <c r="G36" s="87"/>
      <c r="H36" s="87"/>
      <c r="I36" s="87"/>
      <c r="J36" s="87"/>
      <c r="K36" s="87"/>
      <c r="L36" s="1"/>
      <c r="P36" s="26">
        <f t="shared" si="0"/>
        <v>0</v>
      </c>
      <c r="Q36" s="26">
        <f t="shared" si="1"/>
        <v>0</v>
      </c>
    </row>
    <row r="37" spans="1:17" ht="20" customHeight="1" x14ac:dyDescent="0.35">
      <c r="A37" s="1"/>
      <c r="B37" s="42">
        <v>9</v>
      </c>
      <c r="C37" s="42" t="s">
        <v>74</v>
      </c>
      <c r="D37" s="31" t="s">
        <v>43</v>
      </c>
      <c r="E37" s="43" t="s">
        <v>272</v>
      </c>
      <c r="F37" s="87"/>
      <c r="G37" s="87"/>
      <c r="H37" s="87"/>
      <c r="I37" s="87"/>
      <c r="J37" s="87"/>
      <c r="K37" s="87"/>
      <c r="L37" s="1"/>
      <c r="P37" s="26">
        <f t="shared" si="0"/>
        <v>0</v>
      </c>
      <c r="Q37" s="26">
        <f t="shared" si="1"/>
        <v>0</v>
      </c>
    </row>
    <row r="38" spans="1:17" ht="20" customHeight="1" x14ac:dyDescent="0.35">
      <c r="A38" s="1"/>
      <c r="B38" s="4">
        <v>10</v>
      </c>
      <c r="C38" s="4" t="s">
        <v>75</v>
      </c>
      <c r="D38" s="4"/>
      <c r="E38" s="2" t="s">
        <v>273</v>
      </c>
      <c r="F38" s="71"/>
      <c r="G38" s="72"/>
      <c r="H38" s="72"/>
      <c r="I38" s="72"/>
      <c r="J38" s="72"/>
      <c r="K38" s="72"/>
      <c r="L38" s="1"/>
      <c r="P38" s="26">
        <f t="shared" si="0"/>
        <v>0</v>
      </c>
      <c r="Q38" s="26">
        <f t="shared" si="1"/>
        <v>0</v>
      </c>
    </row>
    <row r="39" spans="1:17" ht="20" customHeight="1" x14ac:dyDescent="0.35">
      <c r="A39" s="1"/>
      <c r="B39" s="4">
        <v>10</v>
      </c>
      <c r="C39" s="4" t="s">
        <v>76</v>
      </c>
      <c r="D39" s="4"/>
      <c r="E39" s="2" t="s">
        <v>274</v>
      </c>
      <c r="F39" s="71"/>
      <c r="G39" s="72"/>
      <c r="H39" s="72"/>
      <c r="I39" s="72"/>
      <c r="J39" s="72"/>
      <c r="K39" s="72"/>
      <c r="L39" s="1"/>
      <c r="P39" s="26">
        <f t="shared" si="0"/>
        <v>0</v>
      </c>
      <c r="Q39" s="26">
        <f t="shared" si="1"/>
        <v>0</v>
      </c>
    </row>
    <row r="40" spans="1:17" ht="20" customHeight="1" x14ac:dyDescent="0.35">
      <c r="A40" s="1"/>
      <c r="B40" s="4">
        <v>10</v>
      </c>
      <c r="C40" s="4" t="s">
        <v>77</v>
      </c>
      <c r="D40" s="4"/>
      <c r="E40" s="2" t="s">
        <v>275</v>
      </c>
      <c r="F40" s="71"/>
      <c r="G40" s="72"/>
      <c r="H40" s="72"/>
      <c r="I40" s="72"/>
      <c r="J40" s="72"/>
      <c r="K40" s="72"/>
      <c r="L40" s="1"/>
      <c r="P40" s="26">
        <f t="shared" si="0"/>
        <v>0</v>
      </c>
      <c r="Q40" s="26">
        <f t="shared" si="1"/>
        <v>0</v>
      </c>
    </row>
    <row r="41" spans="1:17" ht="20" customHeight="1" x14ac:dyDescent="0.35">
      <c r="A41" s="1"/>
      <c r="B41" s="1"/>
      <c r="C41" s="1"/>
      <c r="D41" s="1"/>
      <c r="E41" s="1"/>
      <c r="F41" s="1"/>
      <c r="G41" s="1"/>
      <c r="H41" s="1"/>
      <c r="I41" s="1"/>
      <c r="J41" s="1"/>
      <c r="K41" s="1"/>
      <c r="L41" s="1"/>
    </row>
  </sheetData>
  <sheetProtection algorithmName="SHA-512" hashValue="7/WauibFhsy6hyOAbBRl2HeIMmoDnsVyf5hCGmHkyQz0S9I1D1w3gy4yPOyRDMSlCvf3U6ock5RyFKUGRyxRhw==" saltValue="vxW4yBm4LkZJmKnGR0KA7Q==" spinCount="100000" sheet="1" formatColumns="0" formatRows="0" autoFilter="0" pivotTables="0"/>
  <mergeCells count="4">
    <mergeCell ref="A1:L1"/>
    <mergeCell ref="B3:C3"/>
    <mergeCell ref="B4:C4"/>
    <mergeCell ref="B5:C5"/>
  </mergeCells>
  <conditionalFormatting sqref="B9:F40">
    <cfRule type="expression" dxfId="1" priority="1">
      <formula xml:space="preserve"> $F9 &lt;&gt; ""</formula>
    </cfRule>
  </conditionalFormatting>
  <conditionalFormatting sqref="D35:D37">
    <cfRule type="expression" dxfId="0" priority="2">
      <formula>$P35 = 1</formula>
    </cfRule>
  </conditionalFormatting>
  <dataValidations count="2">
    <dataValidation type="list" allowBlank="1" showInputMessage="1" showErrorMessage="1" sqref="F9:F40" xr:uid="{1F197611-00A7-45DF-BF2A-38281BF8021F}">
      <formula1>$O$1</formula1>
    </dataValidation>
    <dataValidation type="list" allowBlank="1" showInputMessage="1" showErrorMessage="1" sqref="G9:K40" xr:uid="{618DFDFA-421F-4119-B5F7-928BC7AAF74A}">
      <formula1>IF($P9 = 0, $P$1,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67BE783D-E882-4A20-9798-FCF3571BFDFE}">
            <x14:iconSet iconSet="3Symbols" custom="1">
              <x14:cfvo type="percent">
                <xm:f>0</xm:f>
              </x14:cfvo>
              <x14:cfvo type="num">
                <xm:f>0</xm:f>
              </x14:cfvo>
              <x14:cfvo type="num">
                <xm:f>0.5</xm:f>
              </x14:cfvo>
              <x14:cfIcon iconSet="3Symbols" iconId="0"/>
              <x14:cfIcon iconSet="3Symbols" iconId="0"/>
              <x14:cfIcon iconSet="3Symbols" iconId="2"/>
            </x14:iconSet>
          </x14:cfRule>
          <xm:sqref>C7:D7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EEEB-5B8A-4EA7-AB4E-FA8E5D6EEDDF}">
  <sheetPr>
    <tabColor rgb="FF285C4D"/>
  </sheetPr>
  <dimension ref="A1:F77"/>
  <sheetViews>
    <sheetView zoomScale="80" zoomScaleNormal="80" workbookViewId="0">
      <pane xSplit="6" ySplit="2" topLeftCell="J3" activePane="bottomRight" state="frozen"/>
      <selection pane="topRight" activeCell="G1" sqref="G1"/>
      <selection pane="bottomLeft" activeCell="A3" sqref="A3"/>
      <selection pane="bottomRight" activeCell="E6" sqref="E6"/>
    </sheetView>
  </sheetViews>
  <sheetFormatPr defaultColWidth="11.54296875" defaultRowHeight="15" x14ac:dyDescent="0.35"/>
  <cols>
    <col min="1" max="1" width="3.36328125" style="7" customWidth="1"/>
    <col min="2" max="2" width="45.81640625" style="7" customWidth="1"/>
    <col min="3" max="3" width="4.90625" style="7" bestFit="1" customWidth="1"/>
    <col min="4" max="4" width="93.81640625" style="7" customWidth="1"/>
    <col min="5" max="5" width="50.81640625" style="7" customWidth="1"/>
    <col min="6" max="6" width="4.08984375" style="7" customWidth="1"/>
    <col min="7" max="7" width="11" style="7" customWidth="1"/>
    <col min="8" max="16384" width="11.54296875" style="7"/>
  </cols>
  <sheetData>
    <row r="1" spans="1:6" ht="25.25" customHeight="1" thickBot="1" x14ac:dyDescent="0.4">
      <c r="A1" s="104" t="s">
        <v>281</v>
      </c>
      <c r="B1" s="105"/>
      <c r="C1" s="105"/>
      <c r="D1" s="105"/>
      <c r="E1" s="105"/>
      <c r="F1" s="106"/>
    </row>
    <row r="2" spans="1:6" ht="15.5" thickBot="1" x14ac:dyDescent="0.4">
      <c r="A2" s="1"/>
      <c r="B2" s="9" t="s">
        <v>97</v>
      </c>
      <c r="C2" s="8" t="s">
        <v>4</v>
      </c>
      <c r="D2" s="8" t="s">
        <v>95</v>
      </c>
      <c r="E2" s="8" t="s">
        <v>96</v>
      </c>
      <c r="F2" s="1"/>
    </row>
    <row r="3" spans="1:6" ht="30" x14ac:dyDescent="0.35">
      <c r="A3" s="1"/>
      <c r="B3" s="101" t="s">
        <v>98</v>
      </c>
      <c r="C3" s="44" t="s">
        <v>46</v>
      </c>
      <c r="D3" s="83" t="s">
        <v>99</v>
      </c>
      <c r="E3" s="79"/>
      <c r="F3" s="1"/>
    </row>
    <row r="4" spans="1:6" ht="30" x14ac:dyDescent="0.35">
      <c r="A4" s="1"/>
      <c r="B4" s="102"/>
      <c r="C4" s="13" t="s">
        <v>8</v>
      </c>
      <c r="D4" s="10" t="s">
        <v>100</v>
      </c>
      <c r="E4" s="80"/>
      <c r="F4" s="1"/>
    </row>
    <row r="5" spans="1:6" ht="90" x14ac:dyDescent="0.35">
      <c r="A5" s="1"/>
      <c r="B5" s="102"/>
      <c r="C5" s="13" t="s">
        <v>9</v>
      </c>
      <c r="D5" s="10" t="s">
        <v>101</v>
      </c>
      <c r="E5" s="80"/>
      <c r="F5" s="1"/>
    </row>
    <row r="6" spans="1:6" ht="45" x14ac:dyDescent="0.35">
      <c r="A6" s="1"/>
      <c r="B6" s="102"/>
      <c r="C6" s="13" t="s">
        <v>47</v>
      </c>
      <c r="D6" s="10" t="s">
        <v>102</v>
      </c>
      <c r="E6" s="80"/>
      <c r="F6" s="1"/>
    </row>
    <row r="7" spans="1:6" ht="45" x14ac:dyDescent="0.35">
      <c r="A7" s="1"/>
      <c r="B7" s="102"/>
      <c r="C7" s="13" t="s">
        <v>10</v>
      </c>
      <c r="D7" s="10" t="s">
        <v>103</v>
      </c>
      <c r="E7" s="80"/>
      <c r="F7" s="1"/>
    </row>
    <row r="8" spans="1:6" ht="45" x14ac:dyDescent="0.35">
      <c r="A8" s="1"/>
      <c r="B8" s="102"/>
      <c r="C8" s="13" t="s">
        <v>11</v>
      </c>
      <c r="D8" s="10" t="s">
        <v>104</v>
      </c>
      <c r="E8" s="80"/>
      <c r="F8" s="1"/>
    </row>
    <row r="9" spans="1:6" ht="60" x14ac:dyDescent="0.35">
      <c r="A9" s="1"/>
      <c r="B9" s="102"/>
      <c r="C9" s="13" t="s">
        <v>12</v>
      </c>
      <c r="D9" s="10" t="s">
        <v>105</v>
      </c>
      <c r="E9" s="80"/>
      <c r="F9" s="1"/>
    </row>
    <row r="10" spans="1:6" ht="45.5" thickBot="1" x14ac:dyDescent="0.4">
      <c r="A10" s="1"/>
      <c r="B10" s="103"/>
      <c r="C10" s="16" t="s">
        <v>13</v>
      </c>
      <c r="D10" s="12" t="s">
        <v>106</v>
      </c>
      <c r="E10" s="81"/>
      <c r="F10" s="1"/>
    </row>
    <row r="11" spans="1:6" ht="30" x14ac:dyDescent="0.35">
      <c r="A11" s="1"/>
      <c r="B11" s="101" t="s">
        <v>107</v>
      </c>
      <c r="C11" s="46" t="s">
        <v>14</v>
      </c>
      <c r="D11" s="47" t="s">
        <v>108</v>
      </c>
      <c r="E11" s="79"/>
      <c r="F11" s="1"/>
    </row>
    <row r="12" spans="1:6" ht="30" x14ac:dyDescent="0.35">
      <c r="A12" s="1"/>
      <c r="B12" s="102"/>
      <c r="C12" s="13" t="s">
        <v>48</v>
      </c>
      <c r="D12" s="10" t="s">
        <v>109</v>
      </c>
      <c r="E12" s="80"/>
      <c r="F12" s="1"/>
    </row>
    <row r="13" spans="1:6" ht="60" x14ac:dyDescent="0.35">
      <c r="A13" s="1"/>
      <c r="B13" s="102"/>
      <c r="C13" s="13" t="s">
        <v>15</v>
      </c>
      <c r="D13" s="10" t="s">
        <v>110</v>
      </c>
      <c r="E13" s="80"/>
      <c r="F13" s="1"/>
    </row>
    <row r="14" spans="1:6" ht="60" x14ac:dyDescent="0.35">
      <c r="A14" s="1"/>
      <c r="B14" s="102"/>
      <c r="C14" s="13" t="s">
        <v>16</v>
      </c>
      <c r="D14" s="10" t="s">
        <v>111</v>
      </c>
      <c r="E14" s="80"/>
      <c r="F14" s="1"/>
    </row>
    <row r="15" spans="1:6" ht="30" x14ac:dyDescent="0.35">
      <c r="A15" s="1"/>
      <c r="B15" s="102"/>
      <c r="C15" s="13" t="s">
        <v>49</v>
      </c>
      <c r="D15" s="10" t="s">
        <v>112</v>
      </c>
      <c r="E15" s="80"/>
      <c r="F15" s="1"/>
    </row>
    <row r="16" spans="1:6" ht="45.5" thickBot="1" x14ac:dyDescent="0.4">
      <c r="A16" s="1"/>
      <c r="B16" s="103"/>
      <c r="C16" s="16" t="s">
        <v>17</v>
      </c>
      <c r="D16" s="12" t="s">
        <v>113</v>
      </c>
      <c r="E16" s="81"/>
      <c r="F16" s="1"/>
    </row>
    <row r="17" spans="1:6" ht="90" x14ac:dyDescent="0.35">
      <c r="A17" s="1"/>
      <c r="B17" s="101" t="s">
        <v>114</v>
      </c>
      <c r="C17" s="48" t="s">
        <v>18</v>
      </c>
      <c r="D17" s="47" t="s">
        <v>116</v>
      </c>
      <c r="E17" s="79"/>
      <c r="F17" s="1"/>
    </row>
    <row r="18" spans="1:6" ht="75" x14ac:dyDescent="0.35">
      <c r="A18" s="1"/>
      <c r="B18" s="102"/>
      <c r="C18" s="14" t="s">
        <v>19</v>
      </c>
      <c r="D18" s="10" t="s">
        <v>115</v>
      </c>
      <c r="E18" s="80"/>
      <c r="F18" s="1"/>
    </row>
    <row r="19" spans="1:6" ht="75" x14ac:dyDescent="0.35">
      <c r="A19" s="1"/>
      <c r="B19" s="102"/>
      <c r="C19" s="14" t="s">
        <v>20</v>
      </c>
      <c r="D19" s="10" t="s">
        <v>117</v>
      </c>
      <c r="E19" s="80"/>
      <c r="F19" s="1"/>
    </row>
    <row r="20" spans="1:6" ht="45" x14ac:dyDescent="0.35">
      <c r="A20" s="1"/>
      <c r="B20" s="102"/>
      <c r="C20" s="13" t="s">
        <v>21</v>
      </c>
      <c r="D20" s="10" t="s">
        <v>118</v>
      </c>
      <c r="E20" s="80"/>
      <c r="F20" s="1"/>
    </row>
    <row r="21" spans="1:6" ht="75" x14ac:dyDescent="0.35">
      <c r="A21" s="1"/>
      <c r="B21" s="102"/>
      <c r="C21" s="13" t="s">
        <v>50</v>
      </c>
      <c r="D21" s="10" t="s">
        <v>119</v>
      </c>
      <c r="E21" s="80"/>
      <c r="F21" s="1"/>
    </row>
    <row r="22" spans="1:6" ht="105.5" thickBot="1" x14ac:dyDescent="0.4">
      <c r="A22" s="1"/>
      <c r="B22" s="103"/>
      <c r="C22" s="16" t="s">
        <v>51</v>
      </c>
      <c r="D22" s="12" t="s">
        <v>120</v>
      </c>
      <c r="E22" s="81"/>
      <c r="F22" s="1"/>
    </row>
    <row r="23" spans="1:6" ht="75" x14ac:dyDescent="0.35">
      <c r="A23" s="1"/>
      <c r="B23" s="101" t="s">
        <v>121</v>
      </c>
      <c r="C23" s="44" t="s">
        <v>22</v>
      </c>
      <c r="D23" s="47" t="s">
        <v>122</v>
      </c>
      <c r="E23" s="79"/>
      <c r="F23" s="1"/>
    </row>
    <row r="24" spans="1:6" ht="75" x14ac:dyDescent="0.35">
      <c r="A24" s="1"/>
      <c r="B24" s="102"/>
      <c r="C24" s="14" t="s">
        <v>23</v>
      </c>
      <c r="D24" s="10" t="s">
        <v>123</v>
      </c>
      <c r="E24" s="80"/>
      <c r="F24" s="1"/>
    </row>
    <row r="25" spans="1:6" ht="75" x14ac:dyDescent="0.35">
      <c r="A25" s="1"/>
      <c r="B25" s="102"/>
      <c r="C25" s="52" t="s">
        <v>84</v>
      </c>
      <c r="D25" s="53" t="s">
        <v>124</v>
      </c>
      <c r="E25" s="80"/>
      <c r="F25" s="1"/>
    </row>
    <row r="26" spans="1:6" ht="45" x14ac:dyDescent="0.35">
      <c r="A26" s="1"/>
      <c r="B26" s="102"/>
      <c r="C26" s="15" t="s">
        <v>52</v>
      </c>
      <c r="D26" s="10" t="s">
        <v>125</v>
      </c>
      <c r="E26" s="80"/>
      <c r="F26" s="1"/>
    </row>
    <row r="27" spans="1:6" ht="45" x14ac:dyDescent="0.35">
      <c r="A27" s="1"/>
      <c r="B27" s="102"/>
      <c r="C27" s="13" t="s">
        <v>53</v>
      </c>
      <c r="D27" s="10" t="s">
        <v>126</v>
      </c>
      <c r="E27" s="80"/>
      <c r="F27" s="1"/>
    </row>
    <row r="28" spans="1:6" ht="60" x14ac:dyDescent="0.35">
      <c r="A28" s="1"/>
      <c r="B28" s="102"/>
      <c r="C28" s="13" t="s">
        <v>54</v>
      </c>
      <c r="D28" s="10" t="s">
        <v>127</v>
      </c>
      <c r="E28" s="80"/>
      <c r="F28" s="1"/>
    </row>
    <row r="29" spans="1:6" ht="45" x14ac:dyDescent="0.35">
      <c r="A29" s="1"/>
      <c r="B29" s="102"/>
      <c r="C29" s="13" t="s">
        <v>24</v>
      </c>
      <c r="D29" s="10" t="s">
        <v>128</v>
      </c>
      <c r="E29" s="80"/>
      <c r="F29" s="1"/>
    </row>
    <row r="30" spans="1:6" ht="75" x14ac:dyDescent="0.35">
      <c r="A30" s="1"/>
      <c r="B30" s="102"/>
      <c r="C30" s="13" t="s">
        <v>55</v>
      </c>
      <c r="D30" s="10" t="s">
        <v>129</v>
      </c>
      <c r="E30" s="80"/>
      <c r="F30" s="1"/>
    </row>
    <row r="31" spans="1:6" ht="75.5" thickBot="1" x14ac:dyDescent="0.4">
      <c r="A31" s="1"/>
      <c r="B31" s="103"/>
      <c r="C31" s="16" t="s">
        <v>56</v>
      </c>
      <c r="D31" s="12" t="s">
        <v>130</v>
      </c>
      <c r="E31" s="81"/>
      <c r="F31" s="1"/>
    </row>
    <row r="32" spans="1:6" ht="60" x14ac:dyDescent="0.35">
      <c r="A32" s="1"/>
      <c r="B32" s="101" t="s">
        <v>131</v>
      </c>
      <c r="C32" s="49" t="s">
        <v>57</v>
      </c>
      <c r="D32" s="47" t="s">
        <v>132</v>
      </c>
      <c r="E32" s="79"/>
      <c r="F32" s="1"/>
    </row>
    <row r="33" spans="1:6" ht="30" x14ac:dyDescent="0.35">
      <c r="A33" s="1"/>
      <c r="B33" s="102"/>
      <c r="C33" s="14" t="s">
        <v>25</v>
      </c>
      <c r="D33" s="10" t="s">
        <v>133</v>
      </c>
      <c r="E33" s="80"/>
      <c r="F33" s="1"/>
    </row>
    <row r="34" spans="1:6" ht="30" x14ac:dyDescent="0.35">
      <c r="A34" s="1"/>
      <c r="B34" s="102"/>
      <c r="C34" s="15" t="s">
        <v>58</v>
      </c>
      <c r="D34" s="10" t="s">
        <v>134</v>
      </c>
      <c r="E34" s="80"/>
      <c r="F34" s="1"/>
    </row>
    <row r="35" spans="1:6" ht="60" x14ac:dyDescent="0.35">
      <c r="A35" s="1"/>
      <c r="B35" s="102"/>
      <c r="C35" s="13" t="s">
        <v>59</v>
      </c>
      <c r="D35" s="10" t="s">
        <v>135</v>
      </c>
      <c r="E35" s="80"/>
      <c r="F35" s="1"/>
    </row>
    <row r="36" spans="1:6" ht="30.5" thickBot="1" x14ac:dyDescent="0.4">
      <c r="A36" s="1"/>
      <c r="B36" s="103"/>
      <c r="C36" s="16" t="s">
        <v>60</v>
      </c>
      <c r="D36" s="12" t="s">
        <v>136</v>
      </c>
      <c r="E36" s="81"/>
      <c r="F36" s="1"/>
    </row>
    <row r="37" spans="1:6" ht="90" x14ac:dyDescent="0.35">
      <c r="A37" s="1"/>
      <c r="B37" s="101" t="s">
        <v>137</v>
      </c>
      <c r="C37" s="50" t="s">
        <v>26</v>
      </c>
      <c r="D37" s="47" t="s">
        <v>138</v>
      </c>
      <c r="E37" s="79"/>
      <c r="F37" s="1"/>
    </row>
    <row r="38" spans="1:6" ht="45" x14ac:dyDescent="0.35">
      <c r="A38" s="1"/>
      <c r="B38" s="102"/>
      <c r="C38" s="13" t="s">
        <v>27</v>
      </c>
      <c r="D38" s="10" t="s">
        <v>139</v>
      </c>
      <c r="E38" s="80"/>
      <c r="F38" s="1"/>
    </row>
    <row r="39" spans="1:6" ht="45" x14ac:dyDescent="0.35">
      <c r="A39" s="1"/>
      <c r="B39" s="102"/>
      <c r="C39" s="13" t="s">
        <v>28</v>
      </c>
      <c r="D39" s="10" t="s">
        <v>140</v>
      </c>
      <c r="E39" s="80"/>
      <c r="F39" s="1"/>
    </row>
    <row r="40" spans="1:6" ht="120" x14ac:dyDescent="0.35">
      <c r="A40" s="1"/>
      <c r="B40" s="102"/>
      <c r="C40" s="13" t="s">
        <v>29</v>
      </c>
      <c r="D40" s="10" t="s">
        <v>141</v>
      </c>
      <c r="E40" s="80"/>
      <c r="F40" s="1"/>
    </row>
    <row r="41" spans="1:6" ht="90" x14ac:dyDescent="0.35">
      <c r="A41" s="1"/>
      <c r="B41" s="102"/>
      <c r="C41" s="13" t="s">
        <v>30</v>
      </c>
      <c r="D41" s="10" t="s">
        <v>142</v>
      </c>
      <c r="E41" s="80"/>
      <c r="F41" s="1"/>
    </row>
    <row r="42" spans="1:6" ht="60" x14ac:dyDescent="0.35">
      <c r="A42" s="1"/>
      <c r="B42" s="102"/>
      <c r="C42" s="13" t="s">
        <v>61</v>
      </c>
      <c r="D42" s="10" t="s">
        <v>143</v>
      </c>
      <c r="E42" s="80"/>
      <c r="F42" s="1"/>
    </row>
    <row r="43" spans="1:6" ht="45" x14ac:dyDescent="0.35">
      <c r="A43" s="1"/>
      <c r="B43" s="102"/>
      <c r="C43" s="13" t="s">
        <v>31</v>
      </c>
      <c r="D43" s="11" t="s">
        <v>144</v>
      </c>
      <c r="E43" s="80"/>
      <c r="F43" s="1"/>
    </row>
    <row r="44" spans="1:6" ht="45" x14ac:dyDescent="0.35">
      <c r="A44" s="1"/>
      <c r="B44" s="102"/>
      <c r="C44" s="13" t="s">
        <v>62</v>
      </c>
      <c r="D44" s="10" t="s">
        <v>145</v>
      </c>
      <c r="E44" s="80"/>
      <c r="F44" s="1"/>
    </row>
    <row r="45" spans="1:6" ht="120" x14ac:dyDescent="0.35">
      <c r="A45" s="1"/>
      <c r="B45" s="102"/>
      <c r="C45" s="13" t="s">
        <v>32</v>
      </c>
      <c r="D45" s="10" t="s">
        <v>146</v>
      </c>
      <c r="E45" s="80"/>
      <c r="F45" s="1"/>
    </row>
    <row r="46" spans="1:6" ht="165" x14ac:dyDescent="0.35">
      <c r="A46" s="1"/>
      <c r="B46" s="102"/>
      <c r="C46" s="54" t="s">
        <v>85</v>
      </c>
      <c r="D46" s="55" t="s">
        <v>282</v>
      </c>
      <c r="E46" s="86"/>
      <c r="F46" s="1"/>
    </row>
    <row r="47" spans="1:6" ht="105.5" thickBot="1" x14ac:dyDescent="0.4">
      <c r="A47" s="1"/>
      <c r="B47" s="103"/>
      <c r="C47" s="16" t="s">
        <v>86</v>
      </c>
      <c r="D47" s="12" t="s">
        <v>147</v>
      </c>
      <c r="E47" s="81"/>
      <c r="F47" s="1"/>
    </row>
    <row r="48" spans="1:6" ht="60" x14ac:dyDescent="0.35">
      <c r="A48" s="1"/>
      <c r="B48" s="101" t="s">
        <v>148</v>
      </c>
      <c r="C48" s="50" t="s">
        <v>33</v>
      </c>
      <c r="D48" s="45" t="s">
        <v>149</v>
      </c>
      <c r="E48" s="79"/>
      <c r="F48" s="1"/>
    </row>
    <row r="49" spans="1:6" ht="90" x14ac:dyDescent="0.35">
      <c r="A49" s="1"/>
      <c r="B49" s="102"/>
      <c r="C49" s="14" t="s">
        <v>63</v>
      </c>
      <c r="D49" s="10" t="s">
        <v>150</v>
      </c>
      <c r="E49" s="80"/>
      <c r="F49" s="1"/>
    </row>
    <row r="50" spans="1:6" ht="30" x14ac:dyDescent="0.35">
      <c r="A50" s="1"/>
      <c r="B50" s="102"/>
      <c r="C50" s="15" t="s">
        <v>64</v>
      </c>
      <c r="D50" s="10" t="s">
        <v>151</v>
      </c>
      <c r="E50" s="80"/>
      <c r="F50" s="1"/>
    </row>
    <row r="51" spans="1:6" ht="60" x14ac:dyDescent="0.35">
      <c r="A51" s="1"/>
      <c r="B51" s="102"/>
      <c r="C51" s="13" t="s">
        <v>65</v>
      </c>
      <c r="D51" s="10" t="s">
        <v>152</v>
      </c>
      <c r="E51" s="80"/>
      <c r="F51" s="1"/>
    </row>
    <row r="52" spans="1:6" ht="60" x14ac:dyDescent="0.35">
      <c r="A52" s="1"/>
      <c r="B52" s="102"/>
      <c r="C52" s="13" t="s">
        <v>66</v>
      </c>
      <c r="D52" s="10" t="s">
        <v>153</v>
      </c>
      <c r="E52" s="80"/>
      <c r="F52" s="1"/>
    </row>
    <row r="53" spans="1:6" ht="45.5" thickBot="1" x14ac:dyDescent="0.4">
      <c r="A53" s="1"/>
      <c r="B53" s="103"/>
      <c r="C53" s="16" t="s">
        <v>67</v>
      </c>
      <c r="D53" s="12" t="s">
        <v>154</v>
      </c>
      <c r="E53" s="81"/>
      <c r="F53" s="1"/>
    </row>
    <row r="54" spans="1:6" ht="30" x14ac:dyDescent="0.35">
      <c r="A54" s="1"/>
      <c r="B54" s="101" t="s">
        <v>155</v>
      </c>
      <c r="C54" s="50" t="s">
        <v>68</v>
      </c>
      <c r="D54" s="47" t="s">
        <v>156</v>
      </c>
      <c r="E54" s="79"/>
      <c r="F54" s="1"/>
    </row>
    <row r="55" spans="1:6" ht="30" x14ac:dyDescent="0.35">
      <c r="A55" s="1"/>
      <c r="B55" s="102"/>
      <c r="C55" s="14" t="s">
        <v>69</v>
      </c>
      <c r="D55" s="10" t="s">
        <v>157</v>
      </c>
      <c r="E55" s="80"/>
      <c r="F55" s="1"/>
    </row>
    <row r="56" spans="1:6" ht="30" x14ac:dyDescent="0.35">
      <c r="A56" s="1"/>
      <c r="B56" s="102"/>
      <c r="C56" s="15" t="s">
        <v>70</v>
      </c>
      <c r="D56" s="10" t="s">
        <v>158</v>
      </c>
      <c r="E56" s="80"/>
      <c r="F56" s="1"/>
    </row>
    <row r="57" spans="1:6" ht="30" x14ac:dyDescent="0.35">
      <c r="A57" s="1"/>
      <c r="B57" s="102"/>
      <c r="C57" s="13" t="s">
        <v>71</v>
      </c>
      <c r="D57" s="10" t="s">
        <v>159</v>
      </c>
      <c r="E57" s="80"/>
      <c r="F57" s="1"/>
    </row>
    <row r="58" spans="1:6" ht="60.5" thickBot="1" x14ac:dyDescent="0.4">
      <c r="A58" s="1"/>
      <c r="B58" s="103"/>
      <c r="C58" s="16" t="s">
        <v>34</v>
      </c>
      <c r="D58" s="12" t="s">
        <v>160</v>
      </c>
      <c r="E58" s="81"/>
      <c r="F58" s="1"/>
    </row>
    <row r="59" spans="1:6" ht="315" x14ac:dyDescent="0.35">
      <c r="A59" s="1"/>
      <c r="B59" s="101" t="s">
        <v>161</v>
      </c>
      <c r="C59" s="50" t="s">
        <v>35</v>
      </c>
      <c r="D59" s="47" t="s">
        <v>162</v>
      </c>
      <c r="E59" s="79"/>
      <c r="F59" s="1"/>
    </row>
    <row r="60" spans="1:6" ht="45" x14ac:dyDescent="0.35">
      <c r="A60" s="1"/>
      <c r="B60" s="102"/>
      <c r="C60" s="13" t="s">
        <v>72</v>
      </c>
      <c r="D60" s="10" t="s">
        <v>163</v>
      </c>
      <c r="E60" s="80"/>
      <c r="F60" s="1"/>
    </row>
    <row r="61" spans="1:6" ht="60" x14ac:dyDescent="0.35">
      <c r="A61" s="1"/>
      <c r="B61" s="102"/>
      <c r="C61" s="13" t="s">
        <v>73</v>
      </c>
      <c r="D61" s="10" t="s">
        <v>164</v>
      </c>
      <c r="E61" s="80"/>
      <c r="F61" s="1"/>
    </row>
    <row r="62" spans="1:6" ht="75.5" thickBot="1" x14ac:dyDescent="0.4">
      <c r="A62" s="1"/>
      <c r="B62" s="103"/>
      <c r="C62" s="16" t="s">
        <v>74</v>
      </c>
      <c r="D62" s="12" t="s">
        <v>165</v>
      </c>
      <c r="E62" s="81"/>
      <c r="F62" s="1"/>
    </row>
    <row r="63" spans="1:6" ht="45" x14ac:dyDescent="0.35">
      <c r="A63" s="1"/>
      <c r="B63" s="101" t="s">
        <v>178</v>
      </c>
      <c r="C63" s="50" t="s">
        <v>36</v>
      </c>
      <c r="D63" s="47" t="s">
        <v>166</v>
      </c>
      <c r="E63" s="79"/>
      <c r="F63" s="1"/>
    </row>
    <row r="64" spans="1:6" ht="45" x14ac:dyDescent="0.35">
      <c r="A64" s="1"/>
      <c r="B64" s="102"/>
      <c r="C64" s="14" t="s">
        <v>37</v>
      </c>
      <c r="D64" s="10" t="s">
        <v>167</v>
      </c>
      <c r="E64" s="80"/>
      <c r="F64" s="1"/>
    </row>
    <row r="65" spans="1:6" ht="30" x14ac:dyDescent="0.35">
      <c r="A65" s="1"/>
      <c r="B65" s="102"/>
      <c r="C65" s="14" t="s">
        <v>38</v>
      </c>
      <c r="D65" s="10" t="s">
        <v>168</v>
      </c>
      <c r="E65" s="80"/>
      <c r="F65" s="1"/>
    </row>
    <row r="66" spans="1:6" x14ac:dyDescent="0.35">
      <c r="A66" s="1"/>
      <c r="B66" s="102"/>
      <c r="C66" s="13" t="s">
        <v>5</v>
      </c>
      <c r="D66" s="10" t="s">
        <v>169</v>
      </c>
      <c r="E66" s="80"/>
      <c r="F66" s="1"/>
    </row>
    <row r="67" spans="1:6" ht="30" x14ac:dyDescent="0.35">
      <c r="A67" s="1"/>
      <c r="B67" s="102"/>
      <c r="C67" s="13" t="s">
        <v>39</v>
      </c>
      <c r="D67" s="10" t="s">
        <v>170</v>
      </c>
      <c r="E67" s="80"/>
      <c r="F67" s="1"/>
    </row>
    <row r="68" spans="1:6" ht="60" x14ac:dyDescent="0.35">
      <c r="A68" s="1"/>
      <c r="B68" s="102"/>
      <c r="C68" s="13" t="s">
        <v>75</v>
      </c>
      <c r="D68" s="10" t="s">
        <v>171</v>
      </c>
      <c r="E68" s="80"/>
      <c r="F68" s="1"/>
    </row>
    <row r="69" spans="1:6" ht="60" x14ac:dyDescent="0.35">
      <c r="A69" s="1"/>
      <c r="B69" s="102"/>
      <c r="C69" s="13" t="s">
        <v>6</v>
      </c>
      <c r="D69" s="10" t="s">
        <v>172</v>
      </c>
      <c r="E69" s="80"/>
      <c r="F69" s="1"/>
    </row>
    <row r="70" spans="1:6" ht="45" x14ac:dyDescent="0.35">
      <c r="A70" s="1"/>
      <c r="B70" s="102"/>
      <c r="C70" s="13" t="s">
        <v>7</v>
      </c>
      <c r="D70" s="10" t="s">
        <v>173</v>
      </c>
      <c r="E70" s="80"/>
      <c r="F70" s="1"/>
    </row>
    <row r="71" spans="1:6" ht="30" x14ac:dyDescent="0.35">
      <c r="A71" s="1"/>
      <c r="B71" s="102"/>
      <c r="C71" s="56" t="s">
        <v>76</v>
      </c>
      <c r="D71" s="10" t="s">
        <v>174</v>
      </c>
      <c r="E71" s="80"/>
      <c r="F71" s="1"/>
    </row>
    <row r="72" spans="1:6" ht="60" x14ac:dyDescent="0.35">
      <c r="A72" s="1"/>
      <c r="B72" s="102"/>
      <c r="C72" s="13" t="s">
        <v>44</v>
      </c>
      <c r="D72" s="10" t="s">
        <v>175</v>
      </c>
      <c r="E72" s="80"/>
      <c r="F72" s="1"/>
    </row>
    <row r="73" spans="1:6" ht="45" x14ac:dyDescent="0.35">
      <c r="A73" s="1"/>
      <c r="B73" s="102"/>
      <c r="C73" s="13" t="s">
        <v>40</v>
      </c>
      <c r="D73" s="10" t="s">
        <v>176</v>
      </c>
      <c r="E73" s="80"/>
      <c r="F73" s="1"/>
    </row>
    <row r="74" spans="1:6" ht="15.5" thickBot="1" x14ac:dyDescent="0.4">
      <c r="A74" s="1"/>
      <c r="B74" s="103"/>
      <c r="C74" s="16" t="s">
        <v>77</v>
      </c>
      <c r="D74" s="12" t="s">
        <v>177</v>
      </c>
      <c r="E74" s="81"/>
      <c r="F74" s="1"/>
    </row>
    <row r="75" spans="1:6" x14ac:dyDescent="0.35">
      <c r="A75" s="1"/>
      <c r="B75" s="1"/>
      <c r="C75" s="1"/>
      <c r="D75" s="1"/>
      <c r="E75" s="1"/>
      <c r="F75" s="1"/>
    </row>
    <row r="76" spans="1:6" x14ac:dyDescent="0.35">
      <c r="A76" s="1"/>
      <c r="B76" s="1"/>
      <c r="C76" s="1"/>
      <c r="D76" s="1"/>
      <c r="E76" s="1"/>
      <c r="F76" s="1"/>
    </row>
    <row r="77" spans="1:6" x14ac:dyDescent="0.35">
      <c r="A77" s="1"/>
      <c r="B77" s="1"/>
      <c r="C77" s="1"/>
      <c r="D77" s="1"/>
      <c r="E77" s="1"/>
      <c r="F77" s="1"/>
    </row>
  </sheetData>
  <sheetProtection formatRows="0" autoFilter="0" pivotTables="0"/>
  <mergeCells count="11">
    <mergeCell ref="B37:B47"/>
    <mergeCell ref="B48:B53"/>
    <mergeCell ref="B54:B58"/>
    <mergeCell ref="B59:B62"/>
    <mergeCell ref="B63:B74"/>
    <mergeCell ref="B32:B36"/>
    <mergeCell ref="A1:F1"/>
    <mergeCell ref="B3:B10"/>
    <mergeCell ref="B11:B16"/>
    <mergeCell ref="B17:B22"/>
    <mergeCell ref="B23:B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18E356-478B-4C37-868D-77A3C8ED6E39}">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customXml/itemProps2.xml><?xml version="1.0" encoding="utf-8"?>
<ds:datastoreItem xmlns:ds="http://schemas.openxmlformats.org/officeDocument/2006/customXml" ds:itemID="{4A5D0180-C3E6-4A58-9BC5-488A48166AB2}">
  <ds:schemaRefs>
    <ds:schemaRef ds:uri="http://schemas.microsoft.com/sharepoint/v3/contenttype/forms"/>
  </ds:schemaRefs>
</ds:datastoreItem>
</file>

<file path=customXml/itemProps3.xml><?xml version="1.0" encoding="utf-8"?>
<ds:datastoreItem xmlns:ds="http://schemas.openxmlformats.org/officeDocument/2006/customXml" ds:itemID="{E328A596-C246-4C79-A0BC-827C84E838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Guide </vt:lpstr>
      <vt:lpstr>Identify site-dist.activities</vt:lpstr>
      <vt:lpstr>Plan site-dist.activities</vt:lpstr>
      <vt:lpstr>Plan CC</vt:lpstr>
      <vt:lpstr>Changes low-risk Criteria</vt:lpstr>
      <vt:lpstr>Plan CIC</vt:lpstr>
      <vt:lpstr>FSC P&amp;C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 FSC Argentina</dc:creator>
  <cp:lastModifiedBy>Janja Eke</cp:lastModifiedBy>
  <dcterms:created xsi:type="dcterms:W3CDTF">2024-02-13T21:10:23Z</dcterms:created>
  <dcterms:modified xsi:type="dcterms:W3CDTF">2024-08-21T04:11:01Z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785700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